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D:\空手道専門部\01  専門部\05　登録関係\1  送付書類\R04 送付書類\R04_登録（年度途中）\"/>
    </mc:Choice>
  </mc:AlternateContent>
  <xr:revisionPtr revIDLastSave="0" documentId="13_ncr:1_{5B755B9F-8CDF-46CB-8A8E-4D75FA625D5F}" xr6:coauthVersionLast="47" xr6:coauthVersionMax="47" xr10:uidLastSave="{00000000-0000-0000-0000-000000000000}"/>
  <bookViews>
    <workbookView xWindow="-98" yWindow="-98" windowWidth="20715" windowHeight="13155" tabRatio="704" xr2:uid="{00000000-000D-0000-FFFF-FFFF00000000}"/>
  </bookViews>
  <sheets>
    <sheet name="登録の手順" sheetId="6" r:id="rId1"/>
    <sheet name="学校登録（別紙１）" sheetId="1" r:id="rId2"/>
    <sheet name="選手登録一覧表（別紙２）" sheetId="2" r:id="rId3"/>
    <sheet name="県連登録用紙（別紙３）" sheetId="12" r:id="rId4"/>
  </sheets>
  <definedNames>
    <definedName name="_xlnm.Print_Area" localSheetId="1">'学校登録（別紙１）'!$A$2:$G$18</definedName>
    <definedName name="_xlnm.Print_Area" localSheetId="3">'県連登録用紙（別紙３）'!$A$1:$AM$56</definedName>
    <definedName name="_xlnm.Print_Area" localSheetId="2">'選手登録一覧表（別紙２）'!$A$2:$I$51</definedName>
    <definedName name="_xlnm.Print_Area" localSheetId="0">登録の手順!$A$1:$AW$38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0" i="12" l="1"/>
  <c r="O50" i="12"/>
  <c r="D53" i="12"/>
  <c r="G53" i="12"/>
  <c r="J53" i="12"/>
  <c r="O53" i="12"/>
  <c r="R55" i="12" s="1"/>
  <c r="B53" i="2" l="1"/>
  <c r="H49" i="2"/>
  <c r="H50" i="2"/>
  <c r="H51" i="2" l="1"/>
  <c r="F17" i="1" l="1"/>
  <c r="F16" i="1"/>
  <c r="L11" i="2" l="1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10" i="2"/>
  <c r="G48" i="2"/>
  <c r="F10" i="2"/>
  <c r="H10" i="2"/>
  <c r="F11" i="2"/>
  <c r="H11" i="2"/>
  <c r="F12" i="2"/>
  <c r="H12" i="2"/>
  <c r="F13" i="2"/>
  <c r="H13" i="2"/>
  <c r="F14" i="2"/>
  <c r="H14" i="2"/>
  <c r="F15" i="2"/>
  <c r="H15" i="2"/>
  <c r="F16" i="2"/>
  <c r="H16" i="2"/>
  <c r="C50" i="2"/>
  <c r="D50" i="2" s="1"/>
  <c r="F17" i="2"/>
  <c r="F50" i="2"/>
  <c r="G50" i="2" s="1"/>
  <c r="H17" i="2"/>
  <c r="F18" i="2"/>
  <c r="H18" i="2"/>
  <c r="F19" i="2"/>
  <c r="H19" i="2"/>
  <c r="F20" i="2"/>
  <c r="H20" i="2"/>
  <c r="F21" i="2"/>
  <c r="H21" i="2"/>
  <c r="F22" i="2"/>
  <c r="H22" i="2"/>
  <c r="F23" i="2"/>
  <c r="H23" i="2"/>
  <c r="F24" i="2"/>
  <c r="H24" i="2"/>
  <c r="F25" i="2"/>
  <c r="H25" i="2"/>
  <c r="F26" i="2"/>
  <c r="H26" i="2"/>
  <c r="F27" i="2"/>
  <c r="H27" i="2"/>
  <c r="F28" i="2"/>
  <c r="H28" i="2"/>
  <c r="F29" i="2"/>
  <c r="H29" i="2"/>
  <c r="F30" i="2"/>
  <c r="H30" i="2"/>
  <c r="F31" i="2"/>
  <c r="H31" i="2"/>
  <c r="F32" i="2"/>
  <c r="H32" i="2"/>
  <c r="F33" i="2"/>
  <c r="H33" i="2"/>
  <c r="F34" i="2"/>
  <c r="H34" i="2"/>
  <c r="F35" i="2"/>
  <c r="H35" i="2"/>
  <c r="F36" i="2"/>
  <c r="H36" i="2"/>
  <c r="F37" i="2"/>
  <c r="F49" i="2"/>
  <c r="G49" i="2" s="1"/>
  <c r="H37" i="2"/>
  <c r="F38" i="2"/>
  <c r="H38" i="2"/>
  <c r="F39" i="2"/>
  <c r="H39" i="2"/>
  <c r="F40" i="2"/>
  <c r="H40" i="2"/>
  <c r="C49" i="2"/>
  <c r="D49" i="2" s="1"/>
  <c r="F41" i="2"/>
  <c r="H41" i="2"/>
  <c r="F42" i="2"/>
  <c r="H42" i="2"/>
  <c r="F43" i="2"/>
  <c r="H43" i="2"/>
  <c r="F44" i="2"/>
  <c r="H44" i="2"/>
  <c r="B49" i="2"/>
  <c r="B50" i="2"/>
  <c r="I54" i="2"/>
  <c r="H52" i="2" s="1"/>
  <c r="I55" i="2"/>
  <c r="G57" i="2"/>
  <c r="F52" i="2" s="1"/>
  <c r="G58" i="2"/>
  <c r="L46" i="2" l="1"/>
  <c r="L49" i="2" s="1"/>
  <c r="K46" i="2"/>
  <c r="K49" i="2" s="1"/>
  <c r="B51" i="2"/>
  <c r="B52" i="2" s="1"/>
  <c r="D51" i="2"/>
  <c r="G51" i="2"/>
  <c r="F51" i="2"/>
  <c r="C51" i="2"/>
</calcChain>
</file>

<file path=xl/sharedStrings.xml><?xml version="1.0" encoding="utf-8"?>
<sst xmlns="http://schemas.openxmlformats.org/spreadsheetml/2006/main" count="362" uniqueCount="155">
  <si>
    <t>部活動顧問（担当者）</t>
    <rPh sb="0" eb="3">
      <t>ブカツドウ</t>
    </rPh>
    <rPh sb="3" eb="5">
      <t>コモン</t>
    </rPh>
    <rPh sb="6" eb="9">
      <t>タントウシャ</t>
    </rPh>
    <phoneticPr fontId="2"/>
  </si>
  <si>
    <t>Ｅｍａｉｌアドレス　　</t>
    <phoneticPr fontId="2"/>
  </si>
  <si>
    <t>１．　学校登録（別紙１）</t>
    <rPh sb="3" eb="5">
      <t>ガッコウ</t>
    </rPh>
    <rPh sb="5" eb="7">
      <t>トウロク</t>
    </rPh>
    <rPh sb="8" eb="10">
      <t>ベッシ</t>
    </rPh>
    <phoneticPr fontId="2"/>
  </si>
  <si>
    <t>２．　選手登録一覧表（別紙２）</t>
    <rPh sb="3" eb="5">
      <t>センシュ</t>
    </rPh>
    <rPh sb="5" eb="7">
      <t>トウロク</t>
    </rPh>
    <rPh sb="7" eb="10">
      <t>イチランヒョウ</t>
    </rPh>
    <rPh sb="11" eb="13">
      <t>ベッシ</t>
    </rPh>
    <phoneticPr fontId="2"/>
  </si>
  <si>
    <t>[　振込先１　]</t>
    <rPh sb="2" eb="4">
      <t>フリコミ</t>
    </rPh>
    <rPh sb="4" eb="5">
      <t>サキ</t>
    </rPh>
    <phoneticPr fontId="2"/>
  </si>
  <si>
    <t>伊予銀行　古川支店</t>
    <rPh sb="0" eb="2">
      <t>イヨ</t>
    </rPh>
    <rPh sb="2" eb="4">
      <t>ギンコウ</t>
    </rPh>
    <rPh sb="5" eb="7">
      <t>フルカワ</t>
    </rPh>
    <rPh sb="7" eb="9">
      <t>シテン</t>
    </rPh>
    <phoneticPr fontId="2"/>
  </si>
  <si>
    <t>１．　空手道専門部活動充実費</t>
    <rPh sb="3" eb="5">
      <t>カラテ</t>
    </rPh>
    <rPh sb="5" eb="6">
      <t>ドウ</t>
    </rPh>
    <rPh sb="6" eb="8">
      <t>センモン</t>
    </rPh>
    <rPh sb="8" eb="9">
      <t>ブ</t>
    </rPh>
    <rPh sb="9" eb="11">
      <t>カツドウ</t>
    </rPh>
    <rPh sb="11" eb="13">
      <t>ジュウジツ</t>
    </rPh>
    <rPh sb="13" eb="14">
      <t>ヒ</t>
    </rPh>
    <phoneticPr fontId="2"/>
  </si>
  <si>
    <t>２．　県連登録費</t>
    <rPh sb="3" eb="5">
      <t>ケンレン</t>
    </rPh>
    <rPh sb="5" eb="7">
      <t>トウロク</t>
    </rPh>
    <rPh sb="7" eb="8">
      <t>ヒ</t>
    </rPh>
    <phoneticPr fontId="2"/>
  </si>
  <si>
    <t>[　振込先２　]</t>
    <rPh sb="2" eb="4">
      <t>フリコミ</t>
    </rPh>
    <rPh sb="4" eb="5">
      <t>サキ</t>
    </rPh>
    <phoneticPr fontId="2"/>
  </si>
  <si>
    <t>別紙２で金額を確認ください。</t>
    <rPh sb="0" eb="2">
      <t>ベッシ</t>
    </rPh>
    <rPh sb="4" eb="6">
      <t>キンガク</t>
    </rPh>
    <rPh sb="7" eb="9">
      <t>カクニン</t>
    </rPh>
    <phoneticPr fontId="2"/>
  </si>
  <si>
    <t>不明な点があれば、下記へご連絡ください。</t>
    <rPh sb="0" eb="2">
      <t>フメイ</t>
    </rPh>
    <rPh sb="3" eb="4">
      <t>テン</t>
    </rPh>
    <rPh sb="9" eb="11">
      <t>カキ</t>
    </rPh>
    <rPh sb="13" eb="15">
      <t>レンラク</t>
    </rPh>
    <phoneticPr fontId="2"/>
  </si>
  <si>
    <t>(別紙１)</t>
    <rPh sb="1" eb="3">
      <t>ベッシ</t>
    </rPh>
    <phoneticPr fontId="2"/>
  </si>
  <si>
    <t>（注意事項）</t>
    <rPh sb="1" eb="3">
      <t>チュウイ</t>
    </rPh>
    <rPh sb="3" eb="5">
      <t>ジコウ</t>
    </rPh>
    <phoneticPr fontId="2"/>
  </si>
  <si>
    <r>
      <rPr>
        <u/>
        <sz val="14"/>
        <rFont val="ＭＳ Ｐゴシック"/>
        <family val="3"/>
        <charset val="128"/>
      </rPr>
      <t>※　高体連主催大会に出場する生徒がいる学校は、正式な部がない場合もご記入ください。</t>
    </r>
    <r>
      <rPr>
        <sz val="14"/>
        <rFont val="ＭＳ Ｐゴシック"/>
        <family val="3"/>
        <charset val="128"/>
      </rPr>
      <t xml:space="preserve">
（１）　部顧問名について
　　　　部活動がない場合は、今年度１年間、高体連空手道専門部と連絡
　　　のとれる先生（社会体育主任など）の名前をご記入ください。
（２）　外部指導者名について
　　　　学校で正式に登録されている外部指導者がいる場合は、ご記入
　　　ください。
（３）　メールアドレス
　　　　今年度、高体連空手道専門部と連絡をとれる先生（第１顧問が望
　　　ましい）の名前と、E-maillアドレスをご記入ください。
（４）　部員数
　　　　選手登録一覧表（別紙２）と同じになるようににしてください。
</t>
    </r>
    <rPh sb="19" eb="21">
      <t>ガッコウ</t>
    </rPh>
    <rPh sb="47" eb="48">
      <t>ブ</t>
    </rPh>
    <rPh sb="48" eb="50">
      <t>コモン</t>
    </rPh>
    <rPh sb="50" eb="51">
      <t>メイ</t>
    </rPh>
    <rPh sb="60" eb="63">
      <t>ブカツドウ</t>
    </rPh>
    <rPh sb="66" eb="68">
      <t>バアイ</t>
    </rPh>
    <rPh sb="70" eb="73">
      <t>コンネンド</t>
    </rPh>
    <rPh sb="74" eb="76">
      <t>ネンカン</t>
    </rPh>
    <rPh sb="77" eb="80">
      <t>コウタイレン</t>
    </rPh>
    <rPh sb="80" eb="82">
      <t>カラテ</t>
    </rPh>
    <rPh sb="82" eb="83">
      <t>ドウ</t>
    </rPh>
    <rPh sb="83" eb="85">
      <t>センモン</t>
    </rPh>
    <rPh sb="85" eb="86">
      <t>ブ</t>
    </rPh>
    <rPh sb="87" eb="89">
      <t>レンラク</t>
    </rPh>
    <rPh sb="97" eb="99">
      <t>センセイ</t>
    </rPh>
    <rPh sb="100" eb="102">
      <t>シャカイ</t>
    </rPh>
    <rPh sb="104" eb="106">
      <t>シュニン</t>
    </rPh>
    <rPh sb="110" eb="112">
      <t>ナマエ</t>
    </rPh>
    <rPh sb="114" eb="116">
      <t>キニュウ</t>
    </rPh>
    <rPh sb="127" eb="129">
      <t>ガイブ</t>
    </rPh>
    <rPh sb="129" eb="132">
      <t>シドウシャ</t>
    </rPh>
    <rPh sb="132" eb="133">
      <t>メイ</t>
    </rPh>
    <rPh sb="142" eb="144">
      <t>ガッコウ</t>
    </rPh>
    <rPh sb="145" eb="147">
      <t>セイシキ</t>
    </rPh>
    <rPh sb="148" eb="150">
      <t>トウロク</t>
    </rPh>
    <rPh sb="155" eb="157">
      <t>ガイブ</t>
    </rPh>
    <rPh sb="157" eb="160">
      <t>シドウシャ</t>
    </rPh>
    <rPh sb="163" eb="165">
      <t>バアイ</t>
    </rPh>
    <rPh sb="168" eb="170">
      <t>キニュウ</t>
    </rPh>
    <rPh sb="197" eb="200">
      <t>コンネンド</t>
    </rPh>
    <rPh sb="201" eb="204">
      <t>コウタイレン</t>
    </rPh>
    <rPh sb="204" eb="206">
      <t>カラテ</t>
    </rPh>
    <rPh sb="206" eb="207">
      <t>ドウ</t>
    </rPh>
    <rPh sb="207" eb="209">
      <t>センモン</t>
    </rPh>
    <rPh sb="209" eb="210">
      <t>ブ</t>
    </rPh>
    <rPh sb="211" eb="213">
      <t>レンラク</t>
    </rPh>
    <rPh sb="217" eb="219">
      <t>センセイ</t>
    </rPh>
    <rPh sb="220" eb="221">
      <t>ダイ</t>
    </rPh>
    <rPh sb="222" eb="224">
      <t>コモン</t>
    </rPh>
    <rPh sb="225" eb="226">
      <t>ノゾ</t>
    </rPh>
    <rPh sb="235" eb="237">
      <t>ナマエ</t>
    </rPh>
    <rPh sb="252" eb="254">
      <t>キニュウ</t>
    </rPh>
    <rPh sb="265" eb="267">
      <t>ブイン</t>
    </rPh>
    <rPh sb="267" eb="268">
      <t>スウ</t>
    </rPh>
    <rPh sb="273" eb="275">
      <t>センシュ</t>
    </rPh>
    <rPh sb="275" eb="277">
      <t>トウロク</t>
    </rPh>
    <rPh sb="277" eb="279">
      <t>イチラン</t>
    </rPh>
    <rPh sb="279" eb="280">
      <t>ヒョウ</t>
    </rPh>
    <rPh sb="281" eb="283">
      <t>ベッシ</t>
    </rPh>
    <rPh sb="286" eb="287">
      <t>オナ</t>
    </rPh>
    <phoneticPr fontId="2"/>
  </si>
  <si>
    <t>学校名</t>
    <rPh sb="0" eb="2">
      <t>ガッコウ</t>
    </rPh>
    <rPh sb="2" eb="3">
      <t>メイ</t>
    </rPh>
    <phoneticPr fontId="2"/>
  </si>
  <si>
    <t>学校長氏名</t>
    <rPh sb="0" eb="1">
      <t>ガク</t>
    </rPh>
    <rPh sb="3" eb="5">
      <t>シメイ</t>
    </rPh>
    <phoneticPr fontId="2"/>
  </si>
  <si>
    <t>部顧問氏名
（複数名の場合、全員）</t>
    <rPh sb="0" eb="1">
      <t>ブ</t>
    </rPh>
    <rPh sb="1" eb="3">
      <t>コモン</t>
    </rPh>
    <rPh sb="3" eb="5">
      <t>シメイ</t>
    </rPh>
    <rPh sb="7" eb="9">
      <t>フクスウ</t>
    </rPh>
    <rPh sb="9" eb="10">
      <t>メイ</t>
    </rPh>
    <rPh sb="11" eb="13">
      <t>バアイ</t>
    </rPh>
    <rPh sb="14" eb="16">
      <t>ゼンイン</t>
    </rPh>
    <phoneticPr fontId="2"/>
  </si>
  <si>
    <t>第１顧問</t>
    <rPh sb="0" eb="1">
      <t>ダイ</t>
    </rPh>
    <rPh sb="2" eb="4">
      <t>コモン</t>
    </rPh>
    <phoneticPr fontId="2"/>
  </si>
  <si>
    <t>第２顧問</t>
    <rPh sb="0" eb="1">
      <t>ダイ</t>
    </rPh>
    <rPh sb="2" eb="4">
      <t>コモン</t>
    </rPh>
    <phoneticPr fontId="2"/>
  </si>
  <si>
    <t>第３顧問</t>
    <rPh sb="0" eb="1">
      <t>ダイ</t>
    </rPh>
    <rPh sb="2" eb="4">
      <t>コモン</t>
    </rPh>
    <phoneticPr fontId="2"/>
  </si>
  <si>
    <t>外部指導者名</t>
    <rPh sb="0" eb="2">
      <t>ガイブ</t>
    </rPh>
    <rPh sb="2" eb="5">
      <t>シドウシャ</t>
    </rPh>
    <rPh sb="5" eb="6">
      <t>メイ</t>
    </rPh>
    <phoneticPr fontId="2"/>
  </si>
  <si>
    <t>郵便番号</t>
    <rPh sb="0" eb="2">
      <t>ユウビン</t>
    </rPh>
    <rPh sb="2" eb="4">
      <t>バンゴウ</t>
    </rPh>
    <phoneticPr fontId="2"/>
  </si>
  <si>
    <t>学校所在地</t>
    <rPh sb="0" eb="2">
      <t>ガッコウ</t>
    </rPh>
    <rPh sb="2" eb="5">
      <t>ショザイチ</t>
    </rPh>
    <phoneticPr fontId="2"/>
  </si>
  <si>
    <t>愛媛県</t>
    <rPh sb="0" eb="3">
      <t>エヒメケン</t>
    </rPh>
    <phoneticPr fontId="2"/>
  </si>
  <si>
    <t>電話番号</t>
    <rPh sb="0" eb="2">
      <t>デンワ</t>
    </rPh>
    <rPh sb="2" eb="4">
      <t>バンゴウ</t>
    </rPh>
    <phoneticPr fontId="2"/>
  </si>
  <si>
    <t>ＦＡＸ番号</t>
    <rPh sb="3" eb="5">
      <t>バンゴウ</t>
    </rPh>
    <phoneticPr fontId="2"/>
  </si>
  <si>
    <t>メールアドレス</t>
    <phoneticPr fontId="2"/>
  </si>
  <si>
    <t>代表者名</t>
    <rPh sb="0" eb="3">
      <t>ダイヒョウシャ</t>
    </rPh>
    <rPh sb="3" eb="4">
      <t>メイ</t>
    </rPh>
    <phoneticPr fontId="2"/>
  </si>
  <si>
    <t>部員数</t>
    <rPh sb="0" eb="3">
      <t>ブインスウ</t>
    </rPh>
    <phoneticPr fontId="2"/>
  </si>
  <si>
    <t>男子</t>
    <rPh sb="0" eb="2">
      <t>ダンシ</t>
    </rPh>
    <phoneticPr fontId="2"/>
  </si>
  <si>
    <t>名</t>
    <rPh sb="0" eb="1">
      <t>メイ</t>
    </rPh>
    <phoneticPr fontId="2"/>
  </si>
  <si>
    <t>女子</t>
    <rPh sb="0" eb="2">
      <t>ジョシ</t>
    </rPh>
    <phoneticPr fontId="2"/>
  </si>
  <si>
    <t>合計</t>
    <rPh sb="0" eb="2">
      <t>ゴウケイ</t>
    </rPh>
    <phoneticPr fontId="2"/>
  </si>
  <si>
    <t>外国人留学生</t>
    <rPh sb="0" eb="3">
      <t>ガイコクジン</t>
    </rPh>
    <rPh sb="3" eb="6">
      <t>リュウガクセイ</t>
    </rPh>
    <phoneticPr fontId="2"/>
  </si>
  <si>
    <t>(別紙２)</t>
    <rPh sb="1" eb="3">
      <t>ベッシ</t>
    </rPh>
    <phoneticPr fontId="2"/>
  </si>
  <si>
    <t>学校名</t>
    <rPh sb="0" eb="3">
      <t>ガッコウメイ</t>
    </rPh>
    <phoneticPr fontId="2"/>
  </si>
  <si>
    <t>※氏名の入力のお願い</t>
    <rPh sb="1" eb="3">
      <t>シメイ</t>
    </rPh>
    <rPh sb="4" eb="6">
      <t>ニュウリョク</t>
    </rPh>
    <rPh sb="8" eb="9">
      <t>ネガ</t>
    </rPh>
    <phoneticPr fontId="2"/>
  </si>
  <si>
    <t>団体登録</t>
    <rPh sb="0" eb="2">
      <t>ダンタイ</t>
    </rPh>
    <rPh sb="2" eb="4">
      <t>トウロク</t>
    </rPh>
    <phoneticPr fontId="2"/>
  </si>
  <si>
    <t>　名字と名前の間を1文字空けてください。</t>
    <rPh sb="1" eb="3">
      <t>ミョウジ</t>
    </rPh>
    <rPh sb="4" eb="6">
      <t>ナマエ</t>
    </rPh>
    <rPh sb="7" eb="8">
      <t>アイダ</t>
    </rPh>
    <rPh sb="10" eb="12">
      <t>モジ</t>
    </rPh>
    <rPh sb="12" eb="13">
      <t>ア</t>
    </rPh>
    <phoneticPr fontId="2"/>
  </si>
  <si>
    <t>①　空手道専門部活動充実費</t>
    <rPh sb="2" eb="4">
      <t>カラテ</t>
    </rPh>
    <rPh sb="4" eb="5">
      <t>ドウ</t>
    </rPh>
    <rPh sb="5" eb="7">
      <t>センモン</t>
    </rPh>
    <rPh sb="7" eb="8">
      <t>ブ</t>
    </rPh>
    <rPh sb="8" eb="10">
      <t>カツドウ</t>
    </rPh>
    <rPh sb="10" eb="13">
      <t>ジュウジツヒ</t>
    </rPh>
    <phoneticPr fontId="2"/>
  </si>
  <si>
    <t>氏名</t>
    <rPh sb="0" eb="2">
      <t>シメイ</t>
    </rPh>
    <phoneticPr fontId="2"/>
  </si>
  <si>
    <t>性別</t>
    <rPh sb="0" eb="2">
      <t>セイベツ</t>
    </rPh>
    <phoneticPr fontId="2"/>
  </si>
  <si>
    <t>学年</t>
    <rPh sb="0" eb="2">
      <t>ガクネン</t>
    </rPh>
    <phoneticPr fontId="2"/>
  </si>
  <si>
    <t>各種登録</t>
    <rPh sb="0" eb="2">
      <t>カクシュ</t>
    </rPh>
    <rPh sb="2" eb="4">
      <t>トウロク</t>
    </rPh>
    <phoneticPr fontId="2"/>
  </si>
  <si>
    <t>　　　全員が対象です。</t>
    <rPh sb="3" eb="5">
      <t>ゼンイン</t>
    </rPh>
    <rPh sb="6" eb="8">
      <t>タイショウ</t>
    </rPh>
    <phoneticPr fontId="2"/>
  </si>
  <si>
    <t>①空手道専門部
活動充実費</t>
    <rPh sb="1" eb="3">
      <t>カラテ</t>
    </rPh>
    <rPh sb="3" eb="4">
      <t>ドウ</t>
    </rPh>
    <rPh sb="4" eb="6">
      <t>センモン</t>
    </rPh>
    <rPh sb="6" eb="7">
      <t>ブ</t>
    </rPh>
    <rPh sb="8" eb="10">
      <t>カツドウ</t>
    </rPh>
    <rPh sb="10" eb="13">
      <t>ジュウジツヒ</t>
    </rPh>
    <phoneticPr fontId="2"/>
  </si>
  <si>
    <t>②県連個人登録</t>
    <rPh sb="1" eb="2">
      <t>ケン</t>
    </rPh>
    <rPh sb="2" eb="3">
      <t>レン</t>
    </rPh>
    <rPh sb="3" eb="5">
      <t>コジン</t>
    </rPh>
    <rPh sb="5" eb="7">
      <t>トウロク</t>
    </rPh>
    <phoneticPr fontId="2"/>
  </si>
  <si>
    <t>③全空連登録</t>
    <rPh sb="1" eb="2">
      <t>ゼン</t>
    </rPh>
    <rPh sb="2" eb="3">
      <t>ソラ</t>
    </rPh>
    <rPh sb="3" eb="4">
      <t>レン</t>
    </rPh>
    <rPh sb="4" eb="6">
      <t>トウロク</t>
    </rPh>
    <phoneticPr fontId="2"/>
  </si>
  <si>
    <t>3年男</t>
    <rPh sb="1" eb="2">
      <t>ネン</t>
    </rPh>
    <rPh sb="2" eb="3">
      <t>オトコ</t>
    </rPh>
    <phoneticPr fontId="2"/>
  </si>
  <si>
    <t>3年女</t>
    <rPh sb="1" eb="2">
      <t>ネン</t>
    </rPh>
    <rPh sb="2" eb="3">
      <t>オンナ</t>
    </rPh>
    <phoneticPr fontId="2"/>
  </si>
  <si>
    <t>②　県連登録</t>
    <rPh sb="2" eb="4">
      <t>ケンレン</t>
    </rPh>
    <rPh sb="4" eb="6">
      <t>トウロク</t>
    </rPh>
    <phoneticPr fontId="2"/>
  </si>
  <si>
    <t>※1年間有効</t>
    <rPh sb="2" eb="4">
      <t>ネンカン</t>
    </rPh>
    <rPh sb="4" eb="6">
      <t>ユウコウ</t>
    </rPh>
    <phoneticPr fontId="2"/>
  </si>
  <si>
    <t>・　団体</t>
    <rPh sb="2" eb="4">
      <t>ダンタイ</t>
    </rPh>
    <phoneticPr fontId="2"/>
  </si>
  <si>
    <t xml:space="preserve">　　高体連主催大会や県連主催大会において、団体戦（団体組手、団体形）
　に出場する予定のある学校は必ず登録してください。
</t>
    <phoneticPr fontId="2"/>
  </si>
  <si>
    <t>　　学校あたり　１０，０００円／年</t>
    <rPh sb="2" eb="4">
      <t>ガッコウ</t>
    </rPh>
    <rPh sb="10" eb="15">
      <t>０００エン</t>
    </rPh>
    <rPh sb="16" eb="17">
      <t>ネン</t>
    </rPh>
    <phoneticPr fontId="2"/>
  </si>
  <si>
    <t>　　　全員加入。ただし、道場に所属している生徒は、道場で登録
　　している場合がありますので、生徒に確認してください。</t>
    <rPh sb="3" eb="5">
      <t>ゼンイン</t>
    </rPh>
    <rPh sb="5" eb="7">
      <t>カニュウ</t>
    </rPh>
    <rPh sb="12" eb="14">
      <t>ドウジョウ</t>
    </rPh>
    <rPh sb="15" eb="17">
      <t>ショゾク</t>
    </rPh>
    <rPh sb="21" eb="23">
      <t>セイト</t>
    </rPh>
    <rPh sb="25" eb="27">
      <t>ドウジョウ</t>
    </rPh>
    <rPh sb="28" eb="30">
      <t>トウロク</t>
    </rPh>
    <rPh sb="37" eb="39">
      <t>バアイ</t>
    </rPh>
    <rPh sb="47" eb="49">
      <t>セイト</t>
    </rPh>
    <rPh sb="50" eb="52">
      <t>カクニン</t>
    </rPh>
    <phoneticPr fontId="2"/>
  </si>
  <si>
    <t>※二重登録がないよう気をつけてください。</t>
    <rPh sb="1" eb="3">
      <t>ニジュウ</t>
    </rPh>
    <rPh sb="3" eb="5">
      <t>トウロク</t>
    </rPh>
    <rPh sb="10" eb="11">
      <t>キ</t>
    </rPh>
    <phoneticPr fontId="2"/>
  </si>
  <si>
    <t>③　全空連登録</t>
    <rPh sb="2" eb="3">
      <t>ゼン</t>
    </rPh>
    <rPh sb="3" eb="4">
      <t>クウ</t>
    </rPh>
    <rPh sb="4" eb="5">
      <t>レン</t>
    </rPh>
    <rPh sb="5" eb="7">
      <t>トウロク</t>
    </rPh>
    <phoneticPr fontId="2"/>
  </si>
  <si>
    <t>　　　新入生（中途入部者）は、登録が必要です。</t>
    <rPh sb="3" eb="6">
      <t>シンニュウセイ</t>
    </rPh>
    <rPh sb="7" eb="9">
      <t>チュウト</t>
    </rPh>
    <rPh sb="9" eb="11">
      <t>ニュウブ</t>
    </rPh>
    <rPh sb="11" eb="12">
      <t>シャ</t>
    </rPh>
    <rPh sb="15" eb="17">
      <t>トウロク</t>
    </rPh>
    <rPh sb="18" eb="20">
      <t>ヒツヨウ</t>
    </rPh>
    <phoneticPr fontId="2"/>
  </si>
  <si>
    <t>　　　２・３年生（中途入部者を除く）は、登録済です。</t>
    <rPh sb="6" eb="8">
      <t>ネンセイ</t>
    </rPh>
    <rPh sb="9" eb="11">
      <t>チュウト</t>
    </rPh>
    <rPh sb="11" eb="13">
      <t>ニュウブ</t>
    </rPh>
    <rPh sb="13" eb="14">
      <t>シャ</t>
    </rPh>
    <rPh sb="15" eb="16">
      <t>ノゾ</t>
    </rPh>
    <rPh sb="20" eb="22">
      <t>トウロク</t>
    </rPh>
    <rPh sb="22" eb="23">
      <t>スミ</t>
    </rPh>
    <phoneticPr fontId="2"/>
  </si>
  <si>
    <t>　　　道場に所属している生徒は、道場で登録している場合があります。</t>
    <rPh sb="3" eb="5">
      <t>ドウジョウ</t>
    </rPh>
    <rPh sb="6" eb="8">
      <t>ショゾク</t>
    </rPh>
    <rPh sb="12" eb="14">
      <t>セイト</t>
    </rPh>
    <rPh sb="16" eb="18">
      <t>ドウジョウ</t>
    </rPh>
    <rPh sb="19" eb="21">
      <t>トウロク</t>
    </rPh>
    <rPh sb="25" eb="27">
      <t>バアイ</t>
    </rPh>
    <phoneticPr fontId="2"/>
  </si>
  <si>
    <t>　　</t>
    <phoneticPr fontId="2"/>
  </si>
  <si>
    <t>合計数</t>
    <rPh sb="0" eb="3">
      <t>ゴウケイスウ</t>
    </rPh>
    <phoneticPr fontId="2"/>
  </si>
  <si>
    <t>登録総数</t>
    <rPh sb="0" eb="2">
      <t>トウロク</t>
    </rPh>
    <rPh sb="2" eb="4">
      <t>ソウスウ</t>
    </rPh>
    <phoneticPr fontId="2"/>
  </si>
  <si>
    <t>人数</t>
    <rPh sb="0" eb="2">
      <t>ニンズウ</t>
    </rPh>
    <phoneticPr fontId="2"/>
  </si>
  <si>
    <t>金額</t>
    <rPh sb="0" eb="2">
      <t>キンガク</t>
    </rPh>
    <phoneticPr fontId="2"/>
  </si>
  <si>
    <t>免除額</t>
    <rPh sb="0" eb="2">
      <t>メンジョ</t>
    </rPh>
    <rPh sb="2" eb="3">
      <t>ガク</t>
    </rPh>
    <phoneticPr fontId="2"/>
  </si>
  <si>
    <t>団体</t>
    <rPh sb="0" eb="2">
      <t>ダンタイ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</si>
  <si>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</si>
  <si>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</si>
  <si>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新規登録（高体連）</t>
    <rPh sb="0" eb="2">
      <t>シンキ</t>
    </rPh>
    <rPh sb="2" eb="4">
      <t>トウロク</t>
    </rPh>
    <rPh sb="5" eb="6">
      <t>コウ</t>
    </rPh>
    <rPh sb="6" eb="7">
      <t>タイ</t>
    </rPh>
    <rPh sb="7" eb="8">
      <t>レン</t>
    </rPh>
    <phoneticPr fontId="2"/>
  </si>
  <si>
    <t>新規登録（道場）</t>
    <rPh sb="0" eb="2">
      <t>シンキ</t>
    </rPh>
    <rPh sb="2" eb="4">
      <t>トウロク</t>
    </rPh>
    <rPh sb="5" eb="7">
      <t>ドウジョウ</t>
    </rPh>
    <phoneticPr fontId="2"/>
  </si>
  <si>
    <t>県連登録（高体連）</t>
    <rPh sb="0" eb="2">
      <t>ケンレン</t>
    </rPh>
    <rPh sb="2" eb="4">
      <t>トウロク</t>
    </rPh>
    <rPh sb="5" eb="6">
      <t>コウ</t>
    </rPh>
    <rPh sb="6" eb="7">
      <t>タイ</t>
    </rPh>
    <rPh sb="7" eb="8">
      <t>レン</t>
    </rPh>
    <phoneticPr fontId="2"/>
  </si>
  <si>
    <t>連連登録（道場）</t>
    <rPh sb="0" eb="1">
      <t>レン</t>
    </rPh>
    <rPh sb="1" eb="2">
      <t>レン</t>
    </rPh>
    <rPh sb="2" eb="4">
      <t>トウロク</t>
    </rPh>
    <rPh sb="5" eb="7">
      <t>ドウジョウ</t>
    </rPh>
    <phoneticPr fontId="2"/>
  </si>
  <si>
    <t>通常、道場に所属している生徒は、道場で登録しています。</t>
    <rPh sb="0" eb="2">
      <t>ツウジョウ</t>
    </rPh>
    <rPh sb="3" eb="5">
      <t>ドウジョウ</t>
    </rPh>
    <rPh sb="6" eb="8">
      <t>ショゾク</t>
    </rPh>
    <rPh sb="12" eb="14">
      <t>セイト</t>
    </rPh>
    <rPh sb="16" eb="18">
      <t>ドウジョウ</t>
    </rPh>
    <rPh sb="19" eb="21">
      <t>トウロク</t>
    </rPh>
    <phoneticPr fontId="2"/>
  </si>
  <si>
    <t>年</t>
    <rPh sb="0" eb="1">
      <t>ネン</t>
    </rPh>
    <phoneticPr fontId="2"/>
  </si>
  <si>
    <t>（二重登録がないようご注意ください）</t>
    <rPh sb="1" eb="3">
      <t>ニジュウ</t>
    </rPh>
    <rPh sb="3" eb="5">
      <t>トウロク</t>
    </rPh>
    <rPh sb="11" eb="13">
      <t>チュウイ</t>
    </rPh>
    <phoneticPr fontId="2"/>
  </si>
  <si>
    <t>（３）選手登録一覧表（別紙２）と登録数が同じになるようにしてください。</t>
    <phoneticPr fontId="2"/>
  </si>
  <si>
    <t>愛媛県高等学校空手道専門部</t>
    <phoneticPr fontId="2"/>
  </si>
  <si>
    <t>振込名は</t>
    <rPh sb="0" eb="2">
      <t>フリコミ</t>
    </rPh>
    <rPh sb="2" eb="3">
      <t>メイ</t>
    </rPh>
    <phoneticPr fontId="2"/>
  </si>
  <si>
    <t>「学校名」とする。</t>
    <rPh sb="1" eb="4">
      <t>ガッコウメイ</t>
    </rPh>
    <phoneticPr fontId="2"/>
  </si>
  <si>
    <t>各種登録費の納入（振込）</t>
    <rPh sb="0" eb="2">
      <t>カクシュ</t>
    </rPh>
    <rPh sb="2" eb="5">
      <t>トウロクヒ</t>
    </rPh>
    <rPh sb="6" eb="8">
      <t>ノウニュウ</t>
    </rPh>
    <rPh sb="9" eb="11">
      <t>フリコミ</t>
    </rPh>
    <phoneticPr fontId="2"/>
  </si>
  <si>
    <t>書類の作成と送付（E-mail）</t>
    <rPh sb="0" eb="2">
      <t>ショルイ</t>
    </rPh>
    <rPh sb="3" eb="5">
      <t>サクセイ</t>
    </rPh>
    <rPh sb="6" eb="8">
      <t>ソウフ</t>
    </rPh>
    <phoneticPr fontId="2"/>
  </si>
  <si>
    <t>同じデータを委員長と事務局に送る。</t>
    <rPh sb="0" eb="1">
      <t>オナ</t>
    </rPh>
    <rPh sb="6" eb="9">
      <t>イインチョウ</t>
    </rPh>
    <rPh sb="10" eb="13">
      <t>ジムキョク</t>
    </rPh>
    <rPh sb="14" eb="15">
      <t>オク</t>
    </rPh>
    <phoneticPr fontId="2"/>
  </si>
  <si>
    <r>
      <t>・　個人　　　</t>
    </r>
    <r>
      <rPr>
        <sz val="12"/>
        <color rgb="FFFF0000"/>
        <rFont val="ＭＳ Ｐゴシック"/>
        <family val="3"/>
        <charset val="128"/>
      </rPr>
      <t>※別紙３を作成ください。</t>
    </r>
    <rPh sb="2" eb="4">
      <t>コジン</t>
    </rPh>
    <rPh sb="8" eb="10">
      <t>ベッシ</t>
    </rPh>
    <rPh sb="12" eb="14">
      <t>サクセイ</t>
    </rPh>
    <phoneticPr fontId="2"/>
  </si>
  <si>
    <t>①空手道専門部
活動充実費（500円/人）</t>
    <rPh sb="1" eb="3">
      <t>カラテ</t>
    </rPh>
    <rPh sb="3" eb="4">
      <t>ドウ</t>
    </rPh>
    <rPh sb="4" eb="6">
      <t>センモン</t>
    </rPh>
    <rPh sb="6" eb="7">
      <t>ブ</t>
    </rPh>
    <rPh sb="8" eb="10">
      <t>カツドウ</t>
    </rPh>
    <rPh sb="10" eb="13">
      <t>ジュウジツヒ</t>
    </rPh>
    <rPh sb="17" eb="18">
      <t>エン</t>
    </rPh>
    <rPh sb="19" eb="20">
      <t>ニン</t>
    </rPh>
    <phoneticPr fontId="2"/>
  </si>
  <si>
    <t>No.</t>
    <phoneticPr fontId="2"/>
  </si>
  <si>
    <t>氏　　　名</t>
    <rPh sb="0" eb="1">
      <t>シ</t>
    </rPh>
    <rPh sb="4" eb="5">
      <t>ナ</t>
    </rPh>
    <phoneticPr fontId="2"/>
  </si>
  <si>
    <t>生年月日</t>
    <rPh sb="0" eb="2">
      <t>セイネン</t>
    </rPh>
    <rPh sb="2" eb="4">
      <t>ガッピ</t>
    </rPh>
    <phoneticPr fontId="2"/>
  </si>
  <si>
    <t>段　級　位</t>
    <rPh sb="0" eb="1">
      <t>ダン</t>
    </rPh>
    <rPh sb="2" eb="3">
      <t>キュウ</t>
    </rPh>
    <rPh sb="4" eb="5">
      <t>イ</t>
    </rPh>
    <phoneticPr fontId="2"/>
  </si>
  <si>
    <t>郵便番号</t>
    <rPh sb="0" eb="4">
      <t>ユウビンバンゴウ</t>
    </rPh>
    <phoneticPr fontId="2"/>
  </si>
  <si>
    <t>電話</t>
    <rPh sb="0" eb="2">
      <t>デンワ</t>
    </rPh>
    <phoneticPr fontId="2"/>
  </si>
  <si>
    <t>齢</t>
    <rPh sb="0" eb="1">
      <t>レイ</t>
    </rPh>
    <phoneticPr fontId="2"/>
  </si>
  <si>
    <t>会派</t>
    <rPh sb="0" eb="2">
      <t>カイハ</t>
    </rPh>
    <phoneticPr fontId="2"/>
  </si>
  <si>
    <t>公認</t>
    <rPh sb="0" eb="2">
      <t>コウニン</t>
    </rPh>
    <phoneticPr fontId="2"/>
  </si>
  <si>
    <t>住　所</t>
    <rPh sb="0" eb="1">
      <t>スミ</t>
    </rPh>
    <rPh sb="2" eb="3">
      <t>ショ</t>
    </rPh>
    <phoneticPr fontId="2"/>
  </si>
  <si>
    <t>勤務先・学校名</t>
    <rPh sb="0" eb="3">
      <t>キンムサキ</t>
    </rPh>
    <rPh sb="4" eb="7">
      <t>ガッコウメイ</t>
    </rPh>
    <phoneticPr fontId="2"/>
  </si>
  <si>
    <t>西暦</t>
    <rPh sb="0" eb="2">
      <t>セイレキ</t>
    </rPh>
    <phoneticPr fontId="2"/>
  </si>
  <si>
    <t>級</t>
    <rPh sb="0" eb="1">
      <t>キュウ</t>
    </rPh>
    <phoneticPr fontId="2"/>
  </si>
  <si>
    <t>〒</t>
    <phoneticPr fontId="2"/>
  </si>
  <si>
    <t>tel</t>
    <phoneticPr fontId="2"/>
  </si>
  <si>
    <t>才</t>
    <rPh sb="0" eb="1">
      <t>サイ</t>
    </rPh>
    <phoneticPr fontId="2"/>
  </si>
  <si>
    <t>段</t>
    <rPh sb="0" eb="1">
      <t>ダン</t>
    </rPh>
    <phoneticPr fontId="2"/>
  </si>
  <si>
    <t>円</t>
    <rPh sb="0" eb="1">
      <t>エン</t>
    </rPh>
    <phoneticPr fontId="2"/>
  </si>
  <si>
    <t>高　校</t>
    <rPh sb="0" eb="1">
      <t>コウ</t>
    </rPh>
    <rPh sb="2" eb="3">
      <t>コウ</t>
    </rPh>
    <phoneticPr fontId="2"/>
  </si>
  <si>
    <t>連　絡　先</t>
    <rPh sb="0" eb="1">
      <t>レン</t>
    </rPh>
    <rPh sb="2" eb="3">
      <t>ラク</t>
    </rPh>
    <rPh sb="4" eb="5">
      <t>サキ</t>
    </rPh>
    <phoneticPr fontId="2"/>
  </si>
  <si>
    <t>責任者氏名</t>
    <rPh sb="0" eb="3">
      <t>セキニンシャ</t>
    </rPh>
    <rPh sb="3" eb="5">
      <t>シメイ</t>
    </rPh>
    <phoneticPr fontId="2"/>
  </si>
  <si>
    <t>合　計</t>
    <rPh sb="0" eb="1">
      <t>ゴウ</t>
    </rPh>
    <rPh sb="2" eb="3">
      <t>ケイ</t>
    </rPh>
    <phoneticPr fontId="2"/>
  </si>
  <si>
    <t>合計金額</t>
    <rPh sb="0" eb="2">
      <t>ゴウケイ</t>
    </rPh>
    <rPh sb="2" eb="4">
      <t>キンガク</t>
    </rPh>
    <phoneticPr fontId="2"/>
  </si>
  <si>
    <t>県　連　会　費　合　計　金　額</t>
    <rPh sb="0" eb="1">
      <t>ケン</t>
    </rPh>
    <rPh sb="2" eb="3">
      <t>レン</t>
    </rPh>
    <rPh sb="4" eb="5">
      <t>カイ</t>
    </rPh>
    <rPh sb="6" eb="7">
      <t>ヒ</t>
    </rPh>
    <rPh sb="8" eb="9">
      <t>ゴウ</t>
    </rPh>
    <rPh sb="10" eb="11">
      <t>ケイ</t>
    </rPh>
    <rPh sb="12" eb="13">
      <t>カネ</t>
    </rPh>
    <rPh sb="14" eb="15">
      <t>ガク</t>
    </rPh>
    <phoneticPr fontId="2"/>
  </si>
  <si>
    <r>
      <t>（１）登録は、現在道場に所属していない</t>
    </r>
    <r>
      <rPr>
        <sz val="11"/>
        <color rgb="FFFF0000"/>
        <rFont val="ＭＳ Ｐゴシック"/>
        <family val="3"/>
        <charset val="128"/>
        <scheme val="minor"/>
      </rPr>
      <t>全ての生徒を対象</t>
    </r>
    <r>
      <rPr>
        <b/>
        <sz val="11"/>
        <rFont val="ＭＳ Ｐゴシック"/>
        <family val="3"/>
        <charset val="128"/>
        <scheme val="minor"/>
      </rPr>
      <t>としています。</t>
    </r>
    <rPh sb="3" eb="5">
      <t>トウロク</t>
    </rPh>
    <rPh sb="7" eb="9">
      <t>ゲンザイ</t>
    </rPh>
    <rPh sb="9" eb="11">
      <t>ドウジョウ</t>
    </rPh>
    <rPh sb="12" eb="14">
      <t>ショゾク</t>
    </rPh>
    <rPh sb="19" eb="20">
      <t>スベ</t>
    </rPh>
    <rPh sb="22" eb="24">
      <t>セイト</t>
    </rPh>
    <rPh sb="25" eb="27">
      <t>タイショウ</t>
    </rPh>
    <phoneticPr fontId="2"/>
  </si>
  <si>
    <t>道場に所属している生徒の中にも、学校で登録するように指示されることもありますので、ご確認ください。</t>
    <rPh sb="0" eb="2">
      <t>ドウジョウ</t>
    </rPh>
    <rPh sb="3" eb="5">
      <t>ショゾク</t>
    </rPh>
    <rPh sb="9" eb="11">
      <t>セイト</t>
    </rPh>
    <rPh sb="12" eb="13">
      <t>ナカ</t>
    </rPh>
    <rPh sb="16" eb="18">
      <t>ガッコウ</t>
    </rPh>
    <rPh sb="19" eb="21">
      <t>トウロク</t>
    </rPh>
    <rPh sb="26" eb="28">
      <t>シジ</t>
    </rPh>
    <phoneticPr fontId="2"/>
  </si>
  <si>
    <t>（２）生年月日</t>
    <rPh sb="3" eb="5">
      <t>セイネン</t>
    </rPh>
    <rPh sb="5" eb="7">
      <t>ガッピ</t>
    </rPh>
    <phoneticPr fontId="2"/>
  </si>
  <si>
    <t>記入例：　 2000/4/1</t>
    <rPh sb="0" eb="2">
      <t>キニュウ</t>
    </rPh>
    <rPh sb="2" eb="3">
      <t>レイ</t>
    </rPh>
    <phoneticPr fontId="2"/>
  </si>
  <si>
    <t>（４）人数や金額に誤りがないか確認ください。</t>
    <rPh sb="3" eb="5">
      <t>ニンズウ</t>
    </rPh>
    <rPh sb="6" eb="8">
      <t>キンガク</t>
    </rPh>
    <rPh sb="9" eb="10">
      <t>アヤマ</t>
    </rPh>
    <rPh sb="15" eb="17">
      <t>カクニン</t>
    </rPh>
    <phoneticPr fontId="2"/>
  </si>
  <si>
    <t>団体登録の確認（別紙２と同じであること）</t>
    <rPh sb="0" eb="2">
      <t>ダンタイ</t>
    </rPh>
    <rPh sb="2" eb="4">
      <t>トウロク</t>
    </rPh>
    <rPh sb="5" eb="7">
      <t>カクニン</t>
    </rPh>
    <rPh sb="8" eb="10">
      <t>ベッシ</t>
    </rPh>
    <rPh sb="12" eb="13">
      <t>オナ</t>
    </rPh>
    <phoneticPr fontId="2"/>
  </si>
  <si>
    <t>1年</t>
    <rPh sb="1" eb="2">
      <t>ネン</t>
    </rPh>
    <phoneticPr fontId="2"/>
  </si>
  <si>
    <t>2年</t>
    <rPh sb="1" eb="2">
      <t>ネン</t>
    </rPh>
    <phoneticPr fontId="2"/>
  </si>
  <si>
    <t>3年</t>
    <rPh sb="1" eb="2">
      <t>ネン</t>
    </rPh>
    <phoneticPr fontId="2"/>
  </si>
  <si>
    <t>計</t>
    <rPh sb="0" eb="1">
      <t>ケイ</t>
    </rPh>
    <phoneticPr fontId="2"/>
  </si>
  <si>
    <t>専門委員長　　今治南高校　　井上 雄太</t>
    <rPh sb="0" eb="2">
      <t>センモン</t>
    </rPh>
    <rPh sb="2" eb="5">
      <t>イインチョウ</t>
    </rPh>
    <rPh sb="7" eb="9">
      <t>イマバリ</t>
    </rPh>
    <rPh sb="9" eb="10">
      <t>ミナミ</t>
    </rPh>
    <rPh sb="10" eb="12">
      <t>コウコウ</t>
    </rPh>
    <rPh sb="14" eb="16">
      <t>イノウエ</t>
    </rPh>
    <rPh sb="17" eb="19">
      <t>ユウタ</t>
    </rPh>
    <phoneticPr fontId="2"/>
  </si>
  <si>
    <t>担当　専門委員長　　井上　雄太</t>
    <rPh sb="10" eb="12">
      <t>イノウエ</t>
    </rPh>
    <rPh sb="13" eb="15">
      <t>ユウタ</t>
    </rPh>
    <phoneticPr fontId="2"/>
  </si>
  <si>
    <t>TEL:　0898-22-0017</t>
    <phoneticPr fontId="2"/>
  </si>
  <si>
    <t>FAX:　00898-25-6945</t>
    <phoneticPr fontId="2"/>
  </si>
  <si>
    <t>　　　一人あたり　３，０００円/年</t>
    <rPh sb="3" eb="5">
      <t>ヒトリ</t>
    </rPh>
    <rPh sb="14" eb="15">
      <t>エン</t>
    </rPh>
    <rPh sb="16" eb="17">
      <t>ネン</t>
    </rPh>
    <phoneticPr fontId="2"/>
  </si>
  <si>
    <t>　　　一人あたり　２，０００円/年</t>
    <rPh sb="3" eb="5">
      <t>ヒトリ</t>
    </rPh>
    <rPh sb="14" eb="15">
      <t>エン</t>
    </rPh>
    <rPh sb="16" eb="17">
      <t>ネン</t>
    </rPh>
    <phoneticPr fontId="2"/>
  </si>
  <si>
    <t>黄色枠にご記入ください</t>
    <rPh sb="0" eb="2">
      <t>キイロ</t>
    </rPh>
    <rPh sb="2" eb="3">
      <t>ワク</t>
    </rPh>
    <rPh sb="5" eb="7">
      <t>キニュウ</t>
    </rPh>
    <phoneticPr fontId="2"/>
  </si>
  <si>
    <t>（別紙３）</t>
    <rPh sb="1" eb="3">
      <t>ベッシ</t>
    </rPh>
    <phoneticPr fontId="2"/>
  </si>
  <si>
    <t>　　　※平成３１年度より全空連登録は、個人登録となっております。</t>
    <rPh sb="4" eb="6">
      <t>ヘイセイ</t>
    </rPh>
    <rPh sb="8" eb="10">
      <t>ネンド</t>
    </rPh>
    <rPh sb="12" eb="15">
      <t>ゼンクウレン</t>
    </rPh>
    <rPh sb="15" eb="17">
      <t>トウロク</t>
    </rPh>
    <rPh sb="19" eb="21">
      <t>コジン</t>
    </rPh>
    <rPh sb="21" eb="23">
      <t>トウロク</t>
    </rPh>
    <phoneticPr fontId="2"/>
  </si>
  <si>
    <r>
      <t xml:space="preserve">　　　　　 </t>
    </r>
    <r>
      <rPr>
        <b/>
        <sz val="12"/>
        <rFont val="ＭＳ Ｐゴシック"/>
        <family val="3"/>
        <charset val="128"/>
      </rPr>
      <t>全日本空手道連盟ホームページより、各自でご登録ください。</t>
    </r>
    <rPh sb="6" eb="9">
      <t>ゼンニホン</t>
    </rPh>
    <rPh sb="9" eb="11">
      <t>カラテ</t>
    </rPh>
    <rPh sb="11" eb="12">
      <t>ドウ</t>
    </rPh>
    <rPh sb="12" eb="14">
      <t>レンメイ</t>
    </rPh>
    <rPh sb="23" eb="25">
      <t>カクジ</t>
    </rPh>
    <rPh sb="27" eb="29">
      <t>トウロク</t>
    </rPh>
    <phoneticPr fontId="2"/>
  </si>
  <si>
    <r>
      <t xml:space="preserve">           </t>
    </r>
    <r>
      <rPr>
        <b/>
        <sz val="12"/>
        <rFont val="ＭＳ Ｐゴシック"/>
        <family val="3"/>
        <charset val="128"/>
      </rPr>
      <t>ご不明な点がございましたら、専門委員長までお問い合わせください.</t>
    </r>
    <rPh sb="12" eb="14">
      <t>フメイ</t>
    </rPh>
    <rPh sb="15" eb="16">
      <t>テン</t>
    </rPh>
    <rPh sb="25" eb="27">
      <t>センモン</t>
    </rPh>
    <rPh sb="27" eb="30">
      <t>イインチョウ</t>
    </rPh>
    <rPh sb="33" eb="34">
      <t>ト</t>
    </rPh>
    <rPh sb="35" eb="36">
      <t>ア</t>
    </rPh>
    <phoneticPr fontId="2"/>
  </si>
  <si>
    <t>③全空連登録</t>
    <rPh sb="1" eb="2">
      <t>ゼン</t>
    </rPh>
    <rPh sb="2" eb="3">
      <t>クウ</t>
    </rPh>
    <rPh sb="3" eb="4">
      <t>レン</t>
    </rPh>
    <rPh sb="4" eb="6">
      <t>トウロク</t>
    </rPh>
    <phoneticPr fontId="2"/>
  </si>
  <si>
    <t>３．　県連登録（別紙３）　</t>
    <rPh sb="3" eb="5">
      <t>ケンレン</t>
    </rPh>
    <rPh sb="5" eb="7">
      <t>トウロク</t>
    </rPh>
    <rPh sb="8" eb="10">
      <t>ベッシ</t>
    </rPh>
    <phoneticPr fontId="2"/>
  </si>
  <si>
    <t>koutairen-karatedo@esnet.ed.jp</t>
    <phoneticPr fontId="2"/>
  </si>
  <si>
    <t>店番号１４２　　　科目１　　　口座番号１５３９３８６　</t>
    <rPh sb="0" eb="1">
      <t>ミセ</t>
    </rPh>
    <rPh sb="1" eb="3">
      <t>バンゴウ</t>
    </rPh>
    <rPh sb="9" eb="11">
      <t>カモク</t>
    </rPh>
    <rPh sb="15" eb="17">
      <t>コウザ</t>
    </rPh>
    <rPh sb="17" eb="19">
      <t>バンゴウ</t>
    </rPh>
    <phoneticPr fontId="2"/>
  </si>
  <si>
    <t>店番号１４２　　　科目１　　　口座番号１５３９３７８</t>
    <rPh sb="0" eb="1">
      <t>ミセ</t>
    </rPh>
    <rPh sb="1" eb="3">
      <t>バンゴウ</t>
    </rPh>
    <rPh sb="9" eb="11">
      <t>カモク</t>
    </rPh>
    <rPh sb="15" eb="17">
      <t>コウザ</t>
    </rPh>
    <rPh sb="17" eb="19">
      <t>バンゴウ</t>
    </rPh>
    <phoneticPr fontId="2"/>
  </si>
  <si>
    <t>愛媛県空手道連盟高空連　代表　槇大輔</t>
    <phoneticPr fontId="2"/>
  </si>
  <si>
    <r>
      <t xml:space="preserve">②県連登録
</t>
    </r>
    <r>
      <rPr>
        <sz val="8"/>
        <rFont val="ＭＳ Ｐゴシック"/>
        <family val="3"/>
        <charset val="128"/>
      </rPr>
      <t>（10,000円/チーム）（3000円/人）</t>
    </r>
    <rPh sb="1" eb="3">
      <t>ケンレン</t>
    </rPh>
    <rPh sb="3" eb="5">
      <t>トウロク</t>
    </rPh>
    <rPh sb="13" eb="14">
      <t>エン</t>
    </rPh>
    <rPh sb="24" eb="25">
      <t>エン</t>
    </rPh>
    <rPh sb="26" eb="27">
      <t>ニン</t>
    </rPh>
    <phoneticPr fontId="2"/>
  </si>
  <si>
    <t>※　後期登録の場合は不要です。</t>
    <rPh sb="2" eb="4">
      <t>コウキ</t>
    </rPh>
    <rPh sb="4" eb="6">
      <t>トウロク</t>
    </rPh>
    <rPh sb="7" eb="9">
      <t>バアイ</t>
    </rPh>
    <rPh sb="10" eb="12">
      <t>フヨウ</t>
    </rPh>
    <phoneticPr fontId="2"/>
  </si>
  <si>
    <t>※前期では登録をしていなかったが、県新人大会、選抜県予選会で団体戦に出場する場合</t>
    <rPh sb="1" eb="3">
      <t>ゼンキ</t>
    </rPh>
    <rPh sb="5" eb="7">
      <t>トウロク</t>
    </rPh>
    <rPh sb="17" eb="18">
      <t>ケン</t>
    </rPh>
    <rPh sb="18" eb="20">
      <t>シンジン</t>
    </rPh>
    <rPh sb="20" eb="22">
      <t>タイカイ</t>
    </rPh>
    <rPh sb="23" eb="25">
      <t>センバツ</t>
    </rPh>
    <rPh sb="25" eb="26">
      <t>ケン</t>
    </rPh>
    <rPh sb="26" eb="28">
      <t>ヨセン</t>
    </rPh>
    <rPh sb="28" eb="29">
      <t>カイ</t>
    </rPh>
    <rPh sb="30" eb="33">
      <t>ダンタイセン</t>
    </rPh>
    <rPh sb="34" eb="36">
      <t>シュツジョウ</t>
    </rPh>
    <rPh sb="38" eb="40">
      <t>バアイ</t>
    </rPh>
    <phoneticPr fontId="2"/>
  </si>
  <si>
    <t>（注意事項：後期）</t>
    <rPh sb="1" eb="3">
      <t>チュウイ</t>
    </rPh>
    <rPh sb="3" eb="5">
      <t>ジコウ</t>
    </rPh>
    <rPh sb="6" eb="8">
      <t>コウキ</t>
    </rPh>
    <phoneticPr fontId="2"/>
  </si>
  <si>
    <t>前期で登録している生徒を入力しないようにしてください。</t>
    <rPh sb="0" eb="2">
      <t>ゼンキ</t>
    </rPh>
    <rPh sb="3" eb="5">
      <t>トウロク</t>
    </rPh>
    <rPh sb="9" eb="11">
      <t>セイト</t>
    </rPh>
    <rPh sb="12" eb="14">
      <t>ニュウリョク</t>
    </rPh>
    <phoneticPr fontId="2"/>
  </si>
  <si>
    <t>（後期）</t>
  </si>
  <si>
    <t>愛媛県高体連空手道専門部　事務局長　槇大輔</t>
    <rPh sb="3" eb="6">
      <t>コウタイレン</t>
    </rPh>
    <phoneticPr fontId="2"/>
  </si>
  <si>
    <t>事務局　松山中央高校 　　槇　大輔</t>
    <rPh sb="0" eb="3">
      <t>ジムキョク</t>
    </rPh>
    <rPh sb="4" eb="6">
      <t>マツヤマ</t>
    </rPh>
    <rPh sb="6" eb="8">
      <t>チュウオウ</t>
    </rPh>
    <rPh sb="8" eb="10">
      <t>コウコウ</t>
    </rPh>
    <rPh sb="13" eb="14">
      <t>マキ</t>
    </rPh>
    <rPh sb="15" eb="17">
      <t>ダイスケ</t>
    </rPh>
    <phoneticPr fontId="2"/>
  </si>
  <si>
    <t>学　校　名</t>
    <rPh sb="0" eb="1">
      <t>ガク</t>
    </rPh>
    <rPh sb="2" eb="3">
      <t>コウ</t>
    </rPh>
    <rPh sb="4" eb="5">
      <t>メイ</t>
    </rPh>
    <phoneticPr fontId="2"/>
  </si>
  <si>
    <t>令和３年度愛媛県高体連空手道専門部　手続きの流れ</t>
    <rPh sb="0" eb="2">
      <t>レイワ</t>
    </rPh>
    <rPh sb="3" eb="5">
      <t>ネンド</t>
    </rPh>
    <rPh sb="5" eb="8">
      <t>エヒメケン</t>
    </rPh>
    <rPh sb="8" eb="11">
      <t>コウタイレン</t>
    </rPh>
    <rPh sb="11" eb="13">
      <t>カラテ</t>
    </rPh>
    <rPh sb="13" eb="14">
      <t>ドウ</t>
    </rPh>
    <rPh sb="14" eb="16">
      <t>センモン</t>
    </rPh>
    <rPh sb="16" eb="17">
      <t>ブ</t>
    </rPh>
    <rPh sb="18" eb="20">
      <t>テツヅ</t>
    </rPh>
    <rPh sb="22" eb="23">
      <t>ナガ</t>
    </rPh>
    <phoneticPr fontId="2"/>
  </si>
  <si>
    <t>データ名は　「　R03_学校名　」　とする。</t>
    <rPh sb="3" eb="4">
      <t>メイ</t>
    </rPh>
    <rPh sb="12" eb="15">
      <t>ガッコウメイ</t>
    </rPh>
    <phoneticPr fontId="2"/>
  </si>
  <si>
    <t>４．　ゼッケン注文票（別添）</t>
    <rPh sb="7" eb="10">
      <t>チュウモンヒョウ</t>
    </rPh>
    <rPh sb="11" eb="13">
      <t>ベッテン</t>
    </rPh>
    <phoneticPr fontId="2"/>
  </si>
  <si>
    <t>令和４年度愛媛県高体連空手道部　学校登録</t>
    <rPh sb="0" eb="2">
      <t>レイワ</t>
    </rPh>
    <rPh sb="3" eb="5">
      <t>ネンド</t>
    </rPh>
    <rPh sb="5" eb="7">
      <t>エヒメ</t>
    </rPh>
    <rPh sb="7" eb="8">
      <t>ケン</t>
    </rPh>
    <rPh sb="8" eb="11">
      <t>コウタイレン</t>
    </rPh>
    <rPh sb="11" eb="14">
      <t>カラテドウ</t>
    </rPh>
    <rPh sb="14" eb="15">
      <t>ブ</t>
    </rPh>
    <rPh sb="16" eb="18">
      <t>ガッコウ</t>
    </rPh>
    <rPh sb="18" eb="20">
      <t>トウロク</t>
    </rPh>
    <phoneticPr fontId="2"/>
  </si>
  <si>
    <t>令和４年度愛媛県高体連空手道部　選手登録一覧表</t>
    <rPh sb="0" eb="2">
      <t>レイワ</t>
    </rPh>
    <rPh sb="3" eb="5">
      <t>ネンド</t>
    </rPh>
    <rPh sb="5" eb="8">
      <t>エヒメケン</t>
    </rPh>
    <rPh sb="8" eb="11">
      <t>コウタイレン</t>
    </rPh>
    <rPh sb="11" eb="13">
      <t>カラテ</t>
    </rPh>
    <rPh sb="13" eb="14">
      <t>ドウ</t>
    </rPh>
    <rPh sb="14" eb="15">
      <t>ブ</t>
    </rPh>
    <rPh sb="16" eb="18">
      <t>センシュ</t>
    </rPh>
    <rPh sb="18" eb="20">
      <t>トウロク</t>
    </rPh>
    <rPh sb="20" eb="23">
      <t>イチランヒョウ</t>
    </rPh>
    <phoneticPr fontId="2"/>
  </si>
  <si>
    <t>　　　　令和４年度愛媛県空手道連盟会員登録名簿</t>
    <rPh sb="4" eb="6">
      <t>レイワ</t>
    </rPh>
    <rPh sb="7" eb="9">
      <t>ネンド</t>
    </rPh>
    <rPh sb="9" eb="12">
      <t>エヒメケン</t>
    </rPh>
    <rPh sb="12" eb="14">
      <t>カラテ</t>
    </rPh>
    <rPh sb="14" eb="15">
      <t>ドウ</t>
    </rPh>
    <rPh sb="15" eb="17">
      <t>レンメイ</t>
    </rPh>
    <rPh sb="17" eb="19">
      <t>カイイン</t>
    </rPh>
    <rPh sb="19" eb="21">
      <t>トウロク</t>
    </rPh>
    <rPh sb="21" eb="23">
      <t>メイボ</t>
    </rPh>
    <phoneticPr fontId="2"/>
  </si>
  <si>
    <t>※９月12日（月）締切</t>
    <rPh sb="2" eb="3">
      <t>ガツ</t>
    </rPh>
    <rPh sb="5" eb="6">
      <t>ニチ</t>
    </rPh>
    <rPh sb="7" eb="8">
      <t>ゲツ</t>
    </rPh>
    <rPh sb="9" eb="11">
      <t>シメキリ</t>
    </rPh>
    <phoneticPr fontId="2"/>
  </si>
  <si>
    <t>ehime.kk2022@gmail.com</t>
    <phoneticPr fontId="2"/>
  </si>
  <si>
    <t>E-mail： ehime.kk2022@gmail.com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</si>
</sst>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6" formatCode="&quot;¥&quot;#,##0;[Red]&quot;¥&quot;\-#,##0"/>
  </numFmts>
  <fonts count="3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14"/>
      <name val="ＭＳ Ｐゴシック"/>
      <family val="3"/>
      <charset val="128"/>
    </font>
    <font>
      <b/>
      <sz val="14"/>
      <name val="ＭＳ 明朝"/>
      <family val="1"/>
      <charset val="128"/>
    </font>
    <font>
      <sz val="12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u/>
      <sz val="9.35"/>
      <color theme="10"/>
      <name val="ＭＳ Ｐゴシック"/>
      <family val="3"/>
      <charset val="128"/>
    </font>
    <font>
      <sz val="24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u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trike/>
      <sz val="14"/>
      <name val="ＭＳ Ｐゴシック"/>
      <family val="3"/>
      <charset val="128"/>
    </font>
    <font>
      <b/>
      <strike/>
      <sz val="14"/>
      <name val="ＭＳ Ｐゴシック"/>
      <family val="3"/>
      <charset val="128"/>
    </font>
    <font>
      <strike/>
      <sz val="12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5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hair">
        <color indexed="64"/>
      </bottom>
      <diagonal style="thin">
        <color indexed="64"/>
      </diagonal>
    </border>
  </borders>
  <cellStyleXfs count="5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6" fontId="23" fillId="0" borderId="0" applyFont="0" applyFill="0" applyBorder="0" applyAlignment="0" applyProtection="0"/>
    <xf numFmtId="38" fontId="23" fillId="0" borderId="0" applyFont="0" applyFill="0" applyBorder="0" applyAlignment="0" applyProtection="0"/>
    <xf numFmtId="0" fontId="1" fillId="0" borderId="0">
      <alignment vertical="center"/>
    </xf>
  </cellStyleXfs>
  <cellXfs count="38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shrinkToFit="1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0" fillId="3" borderId="0" xfId="0" applyFill="1"/>
    <xf numFmtId="0" fontId="3" fillId="2" borderId="0" xfId="0" applyFont="1" applyFill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0" fillId="4" borderId="0" xfId="0" applyFill="1" applyAlignment="1">
      <alignment horizontal="center" vertical="center" shrinkToFit="1"/>
    </xf>
    <xf numFmtId="0" fontId="0" fillId="4" borderId="0" xfId="0" applyFill="1"/>
    <xf numFmtId="0" fontId="5" fillId="4" borderId="0" xfId="0" applyFont="1" applyFill="1" applyAlignment="1">
      <alignment horizontal="center" vertical="center" shrinkToFit="1"/>
    </xf>
    <xf numFmtId="0" fontId="0" fillId="4" borderId="9" xfId="0" applyFill="1" applyBorder="1" applyAlignment="1">
      <alignment horizontal="center" vertical="center" shrinkToFit="1"/>
    </xf>
    <xf numFmtId="0" fontId="0" fillId="4" borderId="4" xfId="0" applyFill="1" applyBorder="1" applyAlignment="1">
      <alignment horizontal="center" vertical="center" shrinkToFit="1"/>
    </xf>
    <xf numFmtId="0" fontId="0" fillId="3" borderId="0" xfId="0" applyFill="1" applyAlignment="1">
      <alignment horizontal="center" vertical="center" shrinkToFit="1"/>
    </xf>
    <xf numFmtId="0" fontId="1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5" fillId="4" borderId="0" xfId="0" applyFont="1" applyFill="1" applyAlignment="1">
      <alignment horizontal="center" vertical="center" shrinkToFit="1"/>
    </xf>
    <xf numFmtId="0" fontId="0" fillId="4" borderId="13" xfId="0" applyFill="1" applyBorder="1" applyAlignment="1">
      <alignment horizontal="center" vertical="center" shrinkToFit="1"/>
    </xf>
    <xf numFmtId="0" fontId="0" fillId="4" borderId="14" xfId="0" applyFill="1" applyBorder="1" applyAlignment="1">
      <alignment horizontal="center" vertical="center" shrinkToFit="1"/>
    </xf>
    <xf numFmtId="5" fontId="0" fillId="4" borderId="4" xfId="0" applyNumberFormat="1" applyFill="1" applyBorder="1" applyAlignment="1">
      <alignment horizontal="center" vertical="center" shrinkToFit="1"/>
    </xf>
    <xf numFmtId="5" fontId="0" fillId="4" borderId="9" xfId="0" applyNumberFormat="1" applyFill="1" applyBorder="1" applyAlignment="1">
      <alignment horizontal="center" vertical="center" shrinkToFit="1"/>
    </xf>
    <xf numFmtId="0" fontId="0" fillId="3" borderId="0" xfId="0" applyFill="1" applyAlignment="1">
      <alignment horizontal="right" vertical="center"/>
    </xf>
    <xf numFmtId="0" fontId="3" fillId="2" borderId="8" xfId="0" applyFont="1" applyFill="1" applyBorder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2" borderId="14" xfId="0" applyFont="1" applyFill="1" applyBorder="1" applyAlignment="1">
      <alignment horizontal="right" vertical="center"/>
    </xf>
    <xf numFmtId="0" fontId="4" fillId="3" borderId="0" xfId="0" applyFont="1" applyFill="1"/>
    <xf numFmtId="0" fontId="7" fillId="4" borderId="16" xfId="0" applyFont="1" applyFill="1" applyBorder="1" applyAlignment="1">
      <alignment horizontal="center" vertical="center" shrinkToFit="1"/>
    </xf>
    <xf numFmtId="0" fontId="3" fillId="3" borderId="0" xfId="0" applyFont="1" applyFill="1"/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vertical="center" shrinkToFit="1"/>
    </xf>
    <xf numFmtId="0" fontId="13" fillId="3" borderId="0" xfId="0" applyFont="1" applyFill="1" applyAlignment="1">
      <alignment vertical="top"/>
    </xf>
    <xf numFmtId="0" fontId="3" fillId="3" borderId="0" xfId="0" applyFont="1" applyFill="1" applyAlignment="1">
      <alignment vertical="top" wrapText="1"/>
    </xf>
    <xf numFmtId="0" fontId="0" fillId="5" borderId="0" xfId="0" applyFill="1"/>
    <xf numFmtId="0" fontId="9" fillId="3" borderId="0" xfId="0" applyFont="1" applyFill="1" applyAlignment="1">
      <alignment vertical="center"/>
    </xf>
    <xf numFmtId="0" fontId="8" fillId="0" borderId="0" xfId="0" applyFont="1"/>
    <xf numFmtId="0" fontId="8" fillId="5" borderId="0" xfId="0" applyFont="1" applyFill="1"/>
    <xf numFmtId="0" fontId="8" fillId="5" borderId="35" xfId="0" applyFont="1" applyFill="1" applyBorder="1"/>
    <xf numFmtId="0" fontId="8" fillId="5" borderId="36" xfId="0" applyFont="1" applyFill="1" applyBorder="1"/>
    <xf numFmtId="0" fontId="8" fillId="5" borderId="13" xfId="0" applyFont="1" applyFill="1" applyBorder="1"/>
    <xf numFmtId="0" fontId="8" fillId="5" borderId="23" xfId="0" applyFont="1" applyFill="1" applyBorder="1"/>
    <xf numFmtId="0" fontId="8" fillId="5" borderId="20" xfId="0" applyFont="1" applyFill="1" applyBorder="1"/>
    <xf numFmtId="0" fontId="8" fillId="5" borderId="29" xfId="0" applyFont="1" applyFill="1" applyBorder="1"/>
    <xf numFmtId="0" fontId="8" fillId="5" borderId="19" xfId="0" applyFont="1" applyFill="1" applyBorder="1"/>
    <xf numFmtId="0" fontId="8" fillId="5" borderId="15" xfId="0" applyFont="1" applyFill="1" applyBorder="1"/>
    <xf numFmtId="0" fontId="8" fillId="7" borderId="0" xfId="0" applyFont="1" applyFill="1" applyAlignment="1">
      <alignment vertical="center"/>
    </xf>
    <xf numFmtId="0" fontId="8" fillId="7" borderId="0" xfId="0" applyFont="1" applyFill="1"/>
    <xf numFmtId="0" fontId="0" fillId="7" borderId="0" xfId="0" applyFill="1"/>
    <xf numFmtId="0" fontId="0" fillId="7" borderId="15" xfId="0" applyFill="1" applyBorder="1"/>
    <xf numFmtId="0" fontId="8" fillId="7" borderId="29" xfId="0" applyFont="1" applyFill="1" applyBorder="1" applyAlignment="1">
      <alignment vertical="center"/>
    </xf>
    <xf numFmtId="0" fontId="8" fillId="7" borderId="29" xfId="0" applyFont="1" applyFill="1" applyBorder="1"/>
    <xf numFmtId="0" fontId="8" fillId="7" borderId="19" xfId="0" applyFont="1" applyFill="1" applyBorder="1"/>
    <xf numFmtId="0" fontId="8" fillId="7" borderId="35" xfId="0" applyFont="1" applyFill="1" applyBorder="1" applyAlignment="1">
      <alignment vertical="center"/>
    </xf>
    <xf numFmtId="0" fontId="8" fillId="7" borderId="36" xfId="0" applyFont="1" applyFill="1" applyBorder="1"/>
    <xf numFmtId="0" fontId="0" fillId="7" borderId="35" xfId="0" applyFill="1" applyBorder="1"/>
    <xf numFmtId="0" fontId="0" fillId="7" borderId="23" xfId="0" applyFill="1" applyBorder="1"/>
    <xf numFmtId="0" fontId="8" fillId="7" borderId="23" xfId="0" applyFont="1" applyFill="1" applyBorder="1"/>
    <xf numFmtId="0" fontId="8" fillId="7" borderId="20" xfId="0" applyFont="1" applyFill="1" applyBorder="1"/>
    <xf numFmtId="0" fontId="8" fillId="7" borderId="13" xfId="0" applyFont="1" applyFill="1" applyBorder="1"/>
    <xf numFmtId="0" fontId="0" fillId="5" borderId="23" xfId="0" applyFill="1" applyBorder="1"/>
    <xf numFmtId="0" fontId="8" fillId="9" borderId="15" xfId="0" applyFont="1" applyFill="1" applyBorder="1"/>
    <xf numFmtId="0" fontId="0" fillId="9" borderId="29" xfId="0" applyFill="1" applyBorder="1"/>
    <xf numFmtId="0" fontId="8" fillId="9" borderId="29" xfId="0" applyFont="1" applyFill="1" applyBorder="1"/>
    <xf numFmtId="0" fontId="8" fillId="9" borderId="19" xfId="0" applyFont="1" applyFill="1" applyBorder="1"/>
    <xf numFmtId="0" fontId="8" fillId="9" borderId="35" xfId="0" applyFont="1" applyFill="1" applyBorder="1"/>
    <xf numFmtId="0" fontId="9" fillId="9" borderId="0" xfId="0" applyFont="1" applyFill="1"/>
    <xf numFmtId="0" fontId="8" fillId="9" borderId="0" xfId="0" applyFont="1" applyFill="1"/>
    <xf numFmtId="0" fontId="8" fillId="9" borderId="36" xfId="0" applyFont="1" applyFill="1" applyBorder="1"/>
    <xf numFmtId="0" fontId="0" fillId="9" borderId="0" xfId="0" applyFill="1"/>
    <xf numFmtId="0" fontId="8" fillId="9" borderId="13" xfId="0" applyFont="1" applyFill="1" applyBorder="1"/>
    <xf numFmtId="0" fontId="8" fillId="9" borderId="23" xfId="0" applyFont="1" applyFill="1" applyBorder="1"/>
    <xf numFmtId="0" fontId="0" fillId="9" borderId="23" xfId="0" applyFill="1" applyBorder="1"/>
    <xf numFmtId="0" fontId="0" fillId="9" borderId="20" xfId="0" applyFill="1" applyBorder="1"/>
    <xf numFmtId="0" fontId="3" fillId="4" borderId="15" xfId="0" applyFont="1" applyFill="1" applyBorder="1" applyAlignment="1">
      <alignment vertical="center"/>
    </xf>
    <xf numFmtId="0" fontId="3" fillId="4" borderId="29" xfId="0" applyFont="1" applyFill="1" applyBorder="1"/>
    <xf numFmtId="0" fontId="3" fillId="4" borderId="29" xfId="0" applyFont="1" applyFill="1" applyBorder="1" applyAlignment="1">
      <alignment vertical="center"/>
    </xf>
    <xf numFmtId="0" fontId="3" fillId="4" borderId="19" xfId="0" applyFont="1" applyFill="1" applyBorder="1"/>
    <xf numFmtId="0" fontId="3" fillId="4" borderId="35" xfId="0" applyFont="1" applyFill="1" applyBorder="1"/>
    <xf numFmtId="0" fontId="3" fillId="4" borderId="0" xfId="0" applyFont="1" applyFill="1"/>
    <xf numFmtId="0" fontId="3" fillId="4" borderId="0" xfId="0" applyFont="1" applyFill="1" applyAlignment="1">
      <alignment vertical="center"/>
    </xf>
    <xf numFmtId="0" fontId="3" fillId="4" borderId="36" xfId="0" applyFont="1" applyFill="1" applyBorder="1"/>
    <xf numFmtId="0" fontId="3" fillId="4" borderId="13" xfId="0" applyFont="1" applyFill="1" applyBorder="1"/>
    <xf numFmtId="0" fontId="3" fillId="4" borderId="23" xfId="0" applyFont="1" applyFill="1" applyBorder="1"/>
    <xf numFmtId="0" fontId="3" fillId="4" borderId="20" xfId="0" applyFont="1" applyFill="1" applyBorder="1"/>
    <xf numFmtId="0" fontId="3" fillId="8" borderId="15" xfId="0" applyFont="1" applyFill="1" applyBorder="1" applyAlignment="1">
      <alignment vertical="center"/>
    </xf>
    <xf numFmtId="0" fontId="3" fillId="8" borderId="29" xfId="0" applyFont="1" applyFill="1" applyBorder="1"/>
    <xf numFmtId="0" fontId="3" fillId="8" borderId="29" xfId="0" applyFont="1" applyFill="1" applyBorder="1" applyAlignment="1">
      <alignment vertical="center"/>
    </xf>
    <xf numFmtId="0" fontId="3" fillId="8" borderId="19" xfId="0" applyFont="1" applyFill="1" applyBorder="1"/>
    <xf numFmtId="0" fontId="3" fillId="8" borderId="35" xfId="0" applyFont="1" applyFill="1" applyBorder="1"/>
    <xf numFmtId="0" fontId="3" fillId="8" borderId="0" xfId="0" applyFont="1" applyFill="1"/>
    <xf numFmtId="0" fontId="3" fillId="8" borderId="0" xfId="0" applyFont="1" applyFill="1" applyAlignment="1">
      <alignment vertical="center"/>
    </xf>
    <xf numFmtId="0" fontId="3" fillId="8" borderId="36" xfId="0" applyFont="1" applyFill="1" applyBorder="1"/>
    <xf numFmtId="0" fontId="3" fillId="8" borderId="13" xfId="0" applyFont="1" applyFill="1" applyBorder="1"/>
    <xf numFmtId="0" fontId="3" fillId="8" borderId="23" xfId="0" applyFont="1" applyFill="1" applyBorder="1"/>
    <xf numFmtId="0" fontId="3" fillId="8" borderId="20" xfId="0" applyFont="1" applyFill="1" applyBorder="1"/>
    <xf numFmtId="0" fontId="3" fillId="2" borderId="11" xfId="0" applyFont="1" applyFill="1" applyBorder="1" applyAlignment="1">
      <alignment horizontal="center" vertical="center"/>
    </xf>
    <xf numFmtId="0" fontId="0" fillId="4" borderId="0" xfId="0" applyFill="1" applyAlignment="1" applyProtection="1">
      <alignment horizontal="center" vertical="center" shrinkToFit="1"/>
      <protection locked="0"/>
    </xf>
    <xf numFmtId="0" fontId="0" fillId="4" borderId="0" xfId="0" applyFill="1" applyAlignment="1">
      <alignment vertical="center" shrinkToFit="1"/>
    </xf>
    <xf numFmtId="0" fontId="0" fillId="4" borderId="38" xfId="0" applyFill="1" applyBorder="1" applyAlignment="1">
      <alignment horizontal="center" vertical="center" shrinkToFit="1"/>
    </xf>
    <xf numFmtId="0" fontId="7" fillId="4" borderId="38" xfId="0" applyFont="1" applyFill="1" applyBorder="1" applyAlignment="1">
      <alignment horizontal="center" vertical="center" shrinkToFit="1"/>
    </xf>
    <xf numFmtId="5" fontId="0" fillId="4" borderId="37" xfId="0" applyNumberFormat="1" applyFill="1" applyBorder="1" applyAlignment="1">
      <alignment horizontal="center" vertical="center" shrinkToFit="1"/>
    </xf>
    <xf numFmtId="0" fontId="11" fillId="0" borderId="25" xfId="0" applyFont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>
      <alignment horizontal="center" vertical="center"/>
    </xf>
    <xf numFmtId="0" fontId="8" fillId="3" borderId="0" xfId="0" applyFont="1" applyFill="1"/>
    <xf numFmtId="0" fontId="20" fillId="4" borderId="16" xfId="0" applyFont="1" applyFill="1" applyBorder="1" applyAlignment="1">
      <alignment horizontal="center" vertical="center" wrapText="1" shrinkToFit="1"/>
    </xf>
    <xf numFmtId="0" fontId="3" fillId="9" borderId="0" xfId="0" applyFont="1" applyFill="1" applyAlignment="1">
      <alignment horizontal="left" vertical="top"/>
    </xf>
    <xf numFmtId="0" fontId="3" fillId="9" borderId="36" xfId="0" applyFont="1" applyFill="1" applyBorder="1" applyAlignment="1">
      <alignment horizontal="left" vertical="top"/>
    </xf>
    <xf numFmtId="0" fontId="14" fillId="3" borderId="0" xfId="0" applyFont="1" applyFill="1"/>
    <xf numFmtId="0" fontId="0" fillId="4" borderId="0" xfId="0" applyFill="1" applyAlignment="1" applyProtection="1">
      <alignment vertical="center" shrinkToFit="1"/>
      <protection locked="0"/>
    </xf>
    <xf numFmtId="0" fontId="0" fillId="4" borderId="43" xfId="0" applyFill="1" applyBorder="1" applyAlignment="1">
      <alignment horizontal="center" vertical="center" shrinkToFit="1"/>
    </xf>
    <xf numFmtId="0" fontId="0" fillId="0" borderId="43" xfId="0" applyBorder="1" applyAlignment="1" applyProtection="1">
      <alignment horizontal="center" vertical="center" shrinkToFit="1"/>
      <protection locked="0"/>
    </xf>
    <xf numFmtId="0" fontId="0" fillId="0" borderId="43" xfId="0" applyBorder="1" applyAlignment="1" applyProtection="1">
      <alignment vertical="center" shrinkToFit="1"/>
      <protection locked="0"/>
    </xf>
    <xf numFmtId="0" fontId="0" fillId="4" borderId="44" xfId="0" applyFill="1" applyBorder="1" applyAlignment="1">
      <alignment horizontal="center" vertical="center" shrinkToFit="1"/>
    </xf>
    <xf numFmtId="0" fontId="0" fillId="0" borderId="44" xfId="0" applyBorder="1" applyAlignment="1" applyProtection="1">
      <alignment horizontal="center" vertical="center" shrinkToFit="1"/>
      <protection locked="0"/>
    </xf>
    <xf numFmtId="0" fontId="0" fillId="0" borderId="44" xfId="0" applyBorder="1" applyAlignment="1" applyProtection="1">
      <alignment vertical="center" shrinkToFit="1"/>
      <protection locked="0"/>
    </xf>
    <xf numFmtId="0" fontId="0" fillId="4" borderId="45" xfId="0" applyFill="1" applyBorder="1" applyAlignment="1">
      <alignment horizontal="center" vertical="center" shrinkToFit="1"/>
    </xf>
    <xf numFmtId="0" fontId="0" fillId="0" borderId="45" xfId="0" applyBorder="1" applyAlignment="1" applyProtection="1">
      <alignment horizontal="center" vertical="center" shrinkToFit="1"/>
      <protection locked="0"/>
    </xf>
    <xf numFmtId="0" fontId="0" fillId="0" borderId="45" xfId="0" applyBorder="1" applyAlignment="1" applyProtection="1">
      <alignment vertical="center" shrinkToFit="1"/>
      <protection locked="0"/>
    </xf>
    <xf numFmtId="0" fontId="0" fillId="4" borderId="37" xfId="0" applyFill="1" applyBorder="1" applyAlignment="1">
      <alignment horizontal="center" vertical="center" shrinkToFit="1"/>
    </xf>
    <xf numFmtId="0" fontId="0" fillId="4" borderId="46" xfId="0" applyFill="1" applyBorder="1" applyAlignment="1">
      <alignment horizontal="center" vertical="center" shrinkToFit="1"/>
    </xf>
    <xf numFmtId="0" fontId="0" fillId="0" borderId="46" xfId="0" applyBorder="1" applyAlignment="1" applyProtection="1">
      <alignment horizontal="center" vertical="center" shrinkToFit="1"/>
      <protection locked="0"/>
    </xf>
    <xf numFmtId="0" fontId="0" fillId="0" borderId="46" xfId="0" applyBorder="1" applyAlignment="1" applyProtection="1">
      <alignment vertical="center" shrinkToFit="1"/>
      <protection locked="0"/>
    </xf>
    <xf numFmtId="0" fontId="0" fillId="4" borderId="42" xfId="0" applyFill="1" applyBorder="1" applyAlignment="1">
      <alignment horizontal="center" vertical="center" shrinkToFit="1"/>
    </xf>
    <xf numFmtId="0" fontId="0" fillId="0" borderId="42" xfId="0" applyBorder="1" applyAlignment="1" applyProtection="1">
      <alignment horizontal="center" vertical="center" shrinkToFit="1"/>
      <protection locked="0"/>
    </xf>
    <xf numFmtId="0" fontId="0" fillId="0" borderId="42" xfId="0" applyBorder="1" applyAlignment="1" applyProtection="1">
      <alignment vertical="center" shrinkToFit="1"/>
      <protection locked="0"/>
    </xf>
    <xf numFmtId="0" fontId="21" fillId="5" borderId="0" xfId="0" applyFont="1" applyFill="1"/>
    <xf numFmtId="0" fontId="3" fillId="8" borderId="35" xfId="0" applyFont="1" applyFill="1" applyBorder="1" applyAlignment="1">
      <alignment vertical="center"/>
    </xf>
    <xf numFmtId="0" fontId="21" fillId="9" borderId="23" xfId="0" applyFont="1" applyFill="1" applyBorder="1"/>
    <xf numFmtId="0" fontId="3" fillId="7" borderId="0" xfId="0" applyFont="1" applyFill="1" applyAlignment="1">
      <alignment vertical="center"/>
    </xf>
    <xf numFmtId="0" fontId="3" fillId="7" borderId="0" xfId="0" applyFont="1" applyFill="1"/>
    <xf numFmtId="0" fontId="22" fillId="3" borderId="0" xfId="0" applyFont="1" applyFill="1"/>
    <xf numFmtId="0" fontId="5" fillId="3" borderId="0" xfId="0" applyFont="1" applyFill="1"/>
    <xf numFmtId="0" fontId="4" fillId="5" borderId="0" xfId="0" applyFont="1" applyFill="1"/>
    <xf numFmtId="0" fontId="10" fillId="2" borderId="0" xfId="0" applyFont="1" applyFill="1" applyAlignment="1">
      <alignment horizontal="center" vertical="center" shrinkToFit="1"/>
    </xf>
    <xf numFmtId="0" fontId="4" fillId="3" borderId="0" xfId="0" applyFont="1" applyFill="1" applyAlignment="1">
      <alignment vertical="center" shrinkToFit="1"/>
    </xf>
    <xf numFmtId="0" fontId="3" fillId="2" borderId="6" xfId="0" applyFont="1" applyFill="1" applyBorder="1" applyAlignment="1">
      <alignment horizontal="center" vertical="center"/>
    </xf>
    <xf numFmtId="5" fontId="0" fillId="4" borderId="17" xfId="0" applyNumberFormat="1" applyFill="1" applyBorder="1" applyAlignment="1">
      <alignment horizontal="center" vertical="center" shrinkToFit="1"/>
    </xf>
    <xf numFmtId="0" fontId="0" fillId="4" borderId="0" xfId="0" applyFill="1" applyAlignment="1">
      <alignment horizontal="center"/>
    </xf>
    <xf numFmtId="0" fontId="7" fillId="4" borderId="21" xfId="0" applyFont="1" applyFill="1" applyBorder="1" applyAlignment="1">
      <alignment horizontal="center" vertical="center" shrinkToFit="1"/>
    </xf>
    <xf numFmtId="0" fontId="7" fillId="4" borderId="22" xfId="0" applyFont="1" applyFill="1" applyBorder="1" applyAlignment="1">
      <alignment horizontal="center" vertical="center" shrinkToFit="1"/>
    </xf>
    <xf numFmtId="0" fontId="0" fillId="4" borderId="3" xfId="0" applyFill="1" applyBorder="1" applyAlignment="1">
      <alignment horizontal="center" vertical="center" shrinkToFit="1"/>
    </xf>
    <xf numFmtId="0" fontId="0" fillId="4" borderId="18" xfId="0" applyFill="1" applyBorder="1" applyAlignment="1">
      <alignment horizontal="center" vertical="center" shrinkToFit="1"/>
    </xf>
    <xf numFmtId="0" fontId="0" fillId="4" borderId="17" xfId="0" applyFill="1" applyBorder="1" applyAlignment="1">
      <alignment horizontal="center" vertical="center" shrinkToFit="1"/>
    </xf>
    <xf numFmtId="0" fontId="3" fillId="2" borderId="41" xfId="0" applyFont="1" applyFill="1" applyBorder="1" applyAlignment="1">
      <alignment horizontal="center" vertical="center" wrapText="1"/>
    </xf>
    <xf numFmtId="0" fontId="18" fillId="9" borderId="0" xfId="0" applyFont="1" applyFill="1"/>
    <xf numFmtId="0" fontId="26" fillId="3" borderId="0" xfId="0" applyFont="1" applyFill="1"/>
    <xf numFmtId="0" fontId="26" fillId="3" borderId="0" xfId="0" applyFont="1" applyFill="1" applyAlignment="1">
      <alignment vertical="center"/>
    </xf>
    <xf numFmtId="0" fontId="22" fillId="3" borderId="0" xfId="0" applyFont="1" applyFill="1" applyAlignment="1">
      <alignment vertical="top"/>
    </xf>
    <xf numFmtId="0" fontId="26" fillId="3" borderId="0" xfId="0" applyFont="1" applyFill="1" applyAlignment="1">
      <alignment vertical="top"/>
    </xf>
    <xf numFmtId="0" fontId="22" fillId="3" borderId="0" xfId="0" applyFont="1" applyFill="1" applyAlignment="1">
      <alignment vertical="center"/>
    </xf>
    <xf numFmtId="0" fontId="22" fillId="3" borderId="0" xfId="0" applyFont="1" applyFill="1" applyAlignment="1">
      <alignment vertical="center" shrinkToFit="1"/>
    </xf>
    <xf numFmtId="0" fontId="22" fillId="3" borderId="0" xfId="0" applyFont="1" applyFill="1" applyAlignment="1">
      <alignment vertical="top" wrapText="1"/>
    </xf>
    <xf numFmtId="0" fontId="5" fillId="4" borderId="0" xfId="0" applyFont="1" applyFill="1" applyAlignment="1">
      <alignment horizontal="left" vertical="center" shrinkToFit="1"/>
    </xf>
    <xf numFmtId="0" fontId="3" fillId="0" borderId="3" xfId="0" applyFont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5" fillId="0" borderId="3" xfId="0" applyFont="1" applyBorder="1" applyAlignment="1" applyProtection="1">
      <alignment horizontal="center" vertical="center"/>
      <protection locked="0"/>
    </xf>
    <xf numFmtId="0" fontId="0" fillId="0" borderId="3" xfId="0" applyBorder="1" applyAlignment="1">
      <alignment vertical="center"/>
    </xf>
    <xf numFmtId="0" fontId="3" fillId="2" borderId="17" xfId="0" applyFont="1" applyFill="1" applyBorder="1" applyAlignment="1" applyProtection="1">
      <alignment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8" fillId="3" borderId="0" xfId="0" applyFont="1" applyFill="1" applyAlignment="1">
      <alignment vertical="top" wrapText="1"/>
    </xf>
    <xf numFmtId="0" fontId="3" fillId="2" borderId="48" xfId="0" applyFont="1" applyFill="1" applyBorder="1" applyAlignment="1">
      <alignment horizontal="center" vertical="center"/>
    </xf>
    <xf numFmtId="0" fontId="0" fillId="9" borderId="13" xfId="0" applyFill="1" applyBorder="1"/>
    <xf numFmtId="0" fontId="7" fillId="0" borderId="23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0" fillId="10" borderId="0" xfId="0" applyFill="1"/>
    <xf numFmtId="0" fontId="22" fillId="10" borderId="0" xfId="0" applyFont="1" applyFill="1"/>
    <xf numFmtId="0" fontId="7" fillId="10" borderId="15" xfId="0" applyFont="1" applyFill="1" applyBorder="1"/>
    <xf numFmtId="0" fontId="7" fillId="0" borderId="29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14" xfId="0" applyFont="1" applyBorder="1"/>
    <xf numFmtId="0" fontId="7" fillId="10" borderId="13" xfId="0" applyFont="1" applyFill="1" applyBorder="1"/>
    <xf numFmtId="0" fontId="27" fillId="3" borderId="35" xfId="0" applyFont="1" applyFill="1" applyBorder="1" applyAlignment="1">
      <alignment vertical="top"/>
    </xf>
    <xf numFmtId="0" fontId="27" fillId="3" borderId="0" xfId="0" applyFont="1" applyFill="1" applyAlignment="1">
      <alignment vertical="top"/>
    </xf>
    <xf numFmtId="0" fontId="7" fillId="0" borderId="14" xfId="0" applyFont="1" applyBorder="1" applyAlignment="1">
      <alignment vertical="center"/>
    </xf>
    <xf numFmtId="0" fontId="29" fillId="3" borderId="0" xfId="0" applyFont="1" applyFill="1"/>
    <xf numFmtId="0" fontId="21" fillId="9" borderId="0" xfId="0" applyFont="1" applyFill="1"/>
    <xf numFmtId="0" fontId="0" fillId="0" borderId="23" xfId="0" applyBorder="1"/>
    <xf numFmtId="0" fontId="28" fillId="11" borderId="0" xfId="1" applyFont="1" applyFill="1" applyAlignment="1" applyProtection="1"/>
    <xf numFmtId="0" fontId="4" fillId="11" borderId="0" xfId="0" applyFont="1" applyFill="1"/>
    <xf numFmtId="0" fontId="0" fillId="11" borderId="15" xfId="0" applyFill="1" applyBorder="1"/>
    <xf numFmtId="0" fontId="8" fillId="11" borderId="29" xfId="0" applyFont="1" applyFill="1" applyBorder="1" applyAlignment="1">
      <alignment vertical="center"/>
    </xf>
    <xf numFmtId="0" fontId="8" fillId="11" borderId="29" xfId="0" applyFont="1" applyFill="1" applyBorder="1"/>
    <xf numFmtId="0" fontId="8" fillId="11" borderId="19" xfId="0" applyFont="1" applyFill="1" applyBorder="1"/>
    <xf numFmtId="0" fontId="8" fillId="11" borderId="35" xfId="0" applyFont="1" applyFill="1" applyBorder="1" applyAlignment="1">
      <alignment vertical="center"/>
    </xf>
    <xf numFmtId="0" fontId="3" fillId="11" borderId="0" xfId="0" applyFont="1" applyFill="1" applyAlignment="1">
      <alignment vertical="center"/>
    </xf>
    <xf numFmtId="0" fontId="8" fillId="11" borderId="0" xfId="0" applyFont="1" applyFill="1" applyAlignment="1">
      <alignment vertical="center"/>
    </xf>
    <xf numFmtId="0" fontId="8" fillId="11" borderId="0" xfId="0" applyFont="1" applyFill="1"/>
    <xf numFmtId="0" fontId="8" fillId="11" borderId="36" xfId="0" applyFont="1" applyFill="1" applyBorder="1"/>
    <xf numFmtId="0" fontId="0" fillId="11" borderId="35" xfId="0" applyFill="1" applyBorder="1"/>
    <xf numFmtId="0" fontId="3" fillId="11" borderId="0" xfId="0" applyFont="1" applyFill="1"/>
    <xf numFmtId="0" fontId="0" fillId="11" borderId="0" xfId="0" applyFill="1"/>
    <xf numFmtId="0" fontId="21" fillId="11" borderId="36" xfId="0" applyFont="1" applyFill="1" applyBorder="1"/>
    <xf numFmtId="0" fontId="0" fillId="11" borderId="13" xfId="0" applyFill="1" applyBorder="1"/>
    <xf numFmtId="0" fontId="0" fillId="11" borderId="23" xfId="0" applyFill="1" applyBorder="1"/>
    <xf numFmtId="0" fontId="8" fillId="11" borderId="23" xfId="0" applyFont="1" applyFill="1" applyBorder="1"/>
    <xf numFmtId="0" fontId="8" fillId="11" borderId="20" xfId="0" applyFont="1" applyFill="1" applyBorder="1"/>
    <xf numFmtId="0" fontId="7" fillId="0" borderId="1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7" xfId="0" applyFont="1" applyBorder="1" applyAlignment="1">
      <alignment horizontal="left" vertical="center"/>
    </xf>
    <xf numFmtId="0" fontId="7" fillId="0" borderId="18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30" fillId="9" borderId="0" xfId="0" applyFont="1" applyFill="1"/>
    <xf numFmtId="0" fontId="0" fillId="4" borderId="52" xfId="0" applyFill="1" applyBorder="1" applyAlignment="1">
      <alignment horizontal="center" vertical="center" shrinkToFit="1"/>
    </xf>
    <xf numFmtId="0" fontId="0" fillId="4" borderId="53" xfId="0" applyFill="1" applyBorder="1" applyAlignment="1">
      <alignment horizontal="center" vertical="center" shrinkToFit="1"/>
    </xf>
    <xf numFmtId="0" fontId="0" fillId="4" borderId="54" xfId="0" applyFill="1" applyBorder="1" applyAlignment="1">
      <alignment horizontal="center" vertical="center" shrinkToFit="1"/>
    </xf>
    <xf numFmtId="0" fontId="0" fillId="4" borderId="55" xfId="0" applyFill="1" applyBorder="1" applyAlignment="1">
      <alignment horizontal="center" vertical="center" shrinkToFit="1"/>
    </xf>
    <xf numFmtId="0" fontId="0" fillId="4" borderId="56" xfId="0" applyFill="1" applyBorder="1" applyAlignment="1">
      <alignment horizontal="center" vertical="center" shrinkToFit="1"/>
    </xf>
    <xf numFmtId="0" fontId="0" fillId="4" borderId="57" xfId="0" applyFill="1" applyBorder="1" applyAlignment="1">
      <alignment horizontal="center" vertical="center" shrinkToFit="1"/>
    </xf>
    <xf numFmtId="0" fontId="31" fillId="3" borderId="0" xfId="0" applyFont="1" applyFill="1"/>
    <xf numFmtId="0" fontId="32" fillId="3" borderId="0" xfId="0" applyFont="1" applyFill="1"/>
    <xf numFmtId="0" fontId="32" fillId="3" borderId="0" xfId="0" applyFont="1" applyFill="1" applyAlignment="1">
      <alignment vertical="center" shrinkToFit="1"/>
    </xf>
    <xf numFmtId="0" fontId="32" fillId="3" borderId="0" xfId="0" applyFont="1" applyFill="1" applyAlignment="1">
      <alignment vertical="center"/>
    </xf>
    <xf numFmtId="0" fontId="12" fillId="7" borderId="0" xfId="0" applyFont="1" applyFill="1"/>
    <xf numFmtId="0" fontId="8" fillId="6" borderId="30" xfId="0" applyFont="1" applyFill="1" applyBorder="1" applyAlignment="1">
      <alignment horizontal="center" vertical="center"/>
    </xf>
    <xf numFmtId="0" fontId="8" fillId="6" borderId="28" xfId="0" applyFont="1" applyFill="1" applyBorder="1" applyAlignment="1">
      <alignment horizontal="center" vertical="center"/>
    </xf>
    <xf numFmtId="0" fontId="8" fillId="6" borderId="31" xfId="0" applyFont="1" applyFill="1" applyBorder="1" applyAlignment="1">
      <alignment horizontal="center" vertical="center"/>
    </xf>
    <xf numFmtId="0" fontId="8" fillId="6" borderId="32" xfId="0" applyFont="1" applyFill="1" applyBorder="1" applyAlignment="1">
      <alignment horizontal="center" vertical="center"/>
    </xf>
    <xf numFmtId="0" fontId="8" fillId="6" borderId="33" xfId="0" applyFont="1" applyFill="1" applyBorder="1" applyAlignment="1">
      <alignment horizontal="center" vertical="center"/>
    </xf>
    <xf numFmtId="0" fontId="8" fillId="6" borderId="3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left" vertical="top" wrapText="1"/>
    </xf>
    <xf numFmtId="0" fontId="4" fillId="3" borderId="0" xfId="0" applyFont="1" applyFill="1" applyAlignment="1">
      <alignment vertical="center" shrinkToFit="1"/>
    </xf>
    <xf numFmtId="0" fontId="14" fillId="2" borderId="14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49" fontId="5" fillId="0" borderId="14" xfId="1" applyNumberFormat="1" applyFont="1" applyBorder="1" applyAlignment="1" applyProtection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0" fillId="2" borderId="14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10" fillId="2" borderId="0" xfId="0" applyFont="1" applyFill="1" applyAlignment="1">
      <alignment horizontal="center" vertical="center" shrinkToFit="1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 shrinkToFit="1"/>
    </xf>
    <xf numFmtId="0" fontId="0" fillId="4" borderId="3" xfId="0" applyFill="1" applyBorder="1" applyAlignment="1">
      <alignment horizontal="center" vertical="center" shrinkToFit="1"/>
    </xf>
    <xf numFmtId="0" fontId="0" fillId="9" borderId="14" xfId="0" applyFill="1" applyBorder="1" applyAlignment="1" applyProtection="1">
      <alignment horizontal="center" vertical="center" shrinkToFit="1"/>
      <protection locked="0"/>
    </xf>
    <xf numFmtId="0" fontId="0" fillId="9" borderId="1" xfId="0" applyFill="1" applyBorder="1" applyAlignment="1" applyProtection="1">
      <alignment horizontal="center" vertical="center" shrinkToFit="1"/>
      <protection locked="0"/>
    </xf>
    <xf numFmtId="0" fontId="0" fillId="9" borderId="17" xfId="0" applyFill="1" applyBorder="1" applyAlignment="1" applyProtection="1">
      <alignment horizontal="center" vertical="center" shrinkToFit="1"/>
      <protection locked="0"/>
    </xf>
    <xf numFmtId="5" fontId="0" fillId="4" borderId="14" xfId="0" applyNumberFormat="1" applyFill="1" applyBorder="1" applyAlignment="1">
      <alignment horizontal="center" vertical="center" shrinkToFit="1"/>
    </xf>
    <xf numFmtId="5" fontId="0" fillId="4" borderId="17" xfId="0" applyNumberFormat="1" applyFill="1" applyBorder="1" applyAlignment="1">
      <alignment horizontal="center" vertical="center" shrinkToFit="1"/>
    </xf>
    <xf numFmtId="0" fontId="0" fillId="4" borderId="0" xfId="0" applyFill="1" applyAlignment="1">
      <alignment horizontal="center"/>
    </xf>
    <xf numFmtId="0" fontId="16" fillId="4" borderId="0" xfId="0" applyFont="1" applyFill="1" applyAlignment="1">
      <alignment horizontal="center" vertical="center" shrinkToFit="1"/>
    </xf>
    <xf numFmtId="0" fontId="0" fillId="4" borderId="0" xfId="0" applyFill="1" applyAlignment="1">
      <alignment horizontal="center" vertical="center" shrinkToFit="1"/>
    </xf>
    <xf numFmtId="0" fontId="7" fillId="4" borderId="21" xfId="0" applyFont="1" applyFill="1" applyBorder="1" applyAlignment="1">
      <alignment horizontal="center" vertical="center" shrinkToFit="1"/>
    </xf>
    <xf numFmtId="0" fontId="7" fillId="4" borderId="22" xfId="0" applyFont="1" applyFill="1" applyBorder="1" applyAlignment="1">
      <alignment horizontal="center" vertical="center" shrinkToFit="1"/>
    </xf>
    <xf numFmtId="0" fontId="7" fillId="4" borderId="39" xfId="0" applyFont="1" applyFill="1" applyBorder="1" applyAlignment="1">
      <alignment horizontal="center" vertical="center" shrinkToFit="1"/>
    </xf>
    <xf numFmtId="0" fontId="7" fillId="4" borderId="40" xfId="0" applyFont="1" applyFill="1" applyBorder="1" applyAlignment="1">
      <alignment horizontal="center" vertical="center" shrinkToFit="1"/>
    </xf>
    <xf numFmtId="0" fontId="7" fillId="4" borderId="49" xfId="0" applyFont="1" applyFill="1" applyBorder="1" applyAlignment="1">
      <alignment horizontal="center" vertical="center" shrinkToFit="1"/>
    </xf>
    <xf numFmtId="0" fontId="7" fillId="4" borderId="50" xfId="0" applyFont="1" applyFill="1" applyBorder="1" applyAlignment="1">
      <alignment horizontal="center" vertical="center" shrinkToFit="1"/>
    </xf>
    <xf numFmtId="0" fontId="7" fillId="4" borderId="51" xfId="0" applyFont="1" applyFill="1" applyBorder="1" applyAlignment="1">
      <alignment horizontal="center" vertical="center" shrinkToFit="1"/>
    </xf>
    <xf numFmtId="0" fontId="3" fillId="3" borderId="0" xfId="0" applyFont="1" applyFill="1" applyAlignment="1">
      <alignment horizontal="left" vertical="top" wrapText="1"/>
    </xf>
    <xf numFmtId="5" fontId="0" fillId="4" borderId="35" xfId="0" applyNumberFormat="1" applyFill="1" applyBorder="1" applyAlignment="1">
      <alignment horizontal="center" vertical="center" shrinkToFit="1"/>
    </xf>
    <xf numFmtId="5" fontId="0" fillId="4" borderId="36" xfId="0" applyNumberFormat="1" applyFill="1" applyBorder="1" applyAlignment="1">
      <alignment horizontal="center" vertical="center" shrinkToFit="1"/>
    </xf>
    <xf numFmtId="5" fontId="0" fillId="4" borderId="15" xfId="0" applyNumberFormat="1" applyFill="1" applyBorder="1" applyAlignment="1">
      <alignment horizontal="center" vertical="center" shrinkToFit="1"/>
    </xf>
    <xf numFmtId="5" fontId="0" fillId="4" borderId="19" xfId="0" applyNumberFormat="1" applyFill="1" applyBorder="1" applyAlignment="1">
      <alignment horizontal="center" vertical="center" shrinkToFit="1"/>
    </xf>
    <xf numFmtId="0" fontId="5" fillId="4" borderId="0" xfId="0" applyFont="1" applyFill="1" applyAlignment="1">
      <alignment horizontal="right" vertical="center" shrinkToFit="1"/>
    </xf>
    <xf numFmtId="0" fontId="0" fillId="4" borderId="18" xfId="0" applyFill="1" applyBorder="1" applyAlignment="1">
      <alignment horizontal="center" vertical="center" shrinkToFit="1"/>
    </xf>
    <xf numFmtId="0" fontId="0" fillId="4" borderId="27" xfId="0" applyFill="1" applyBorder="1" applyAlignment="1">
      <alignment horizontal="center" vertical="center" shrinkToFit="1"/>
    </xf>
    <xf numFmtId="0" fontId="0" fillId="4" borderId="14" xfId="0" applyFill="1" applyBorder="1" applyAlignment="1">
      <alignment horizontal="center" vertical="center" wrapText="1" shrinkToFit="1"/>
    </xf>
    <xf numFmtId="0" fontId="0" fillId="4" borderId="17" xfId="0" applyFill="1" applyBorder="1" applyAlignment="1">
      <alignment horizontal="center" vertical="center" shrinkToFit="1"/>
    </xf>
    <xf numFmtId="0" fontId="7" fillId="4" borderId="14" xfId="0" applyFont="1" applyFill="1" applyBorder="1" applyAlignment="1">
      <alignment horizontal="center" vertical="center" wrapText="1" shrinkToFit="1"/>
    </xf>
    <xf numFmtId="0" fontId="7" fillId="4" borderId="17" xfId="0" applyFont="1" applyFill="1" applyBorder="1" applyAlignment="1">
      <alignment horizontal="center" vertical="center" shrinkToFit="1"/>
    </xf>
    <xf numFmtId="0" fontId="6" fillId="4" borderId="15" xfId="0" applyFont="1" applyFill="1" applyBorder="1" applyAlignment="1">
      <alignment horizontal="center" vertical="center" wrapText="1" shrinkToFit="1"/>
    </xf>
    <xf numFmtId="0" fontId="6" fillId="4" borderId="29" xfId="0" applyFont="1" applyFill="1" applyBorder="1" applyAlignment="1">
      <alignment horizontal="center" vertical="center" wrapText="1" shrinkToFit="1"/>
    </xf>
    <xf numFmtId="0" fontId="6" fillId="4" borderId="19" xfId="0" applyFont="1" applyFill="1" applyBorder="1" applyAlignment="1">
      <alignment horizontal="center" vertical="center" wrapText="1" shrinkToFit="1"/>
    </xf>
    <xf numFmtId="0" fontId="0" fillId="0" borderId="3" xfId="0" applyBorder="1" applyAlignment="1" applyProtection="1">
      <alignment horizontal="center" vertical="center" shrinkToFit="1"/>
      <protection locked="0"/>
    </xf>
    <xf numFmtId="0" fontId="7" fillId="0" borderId="1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10" borderId="15" xfId="0" applyFont="1" applyFill="1" applyBorder="1" applyAlignment="1">
      <alignment horizontal="center" vertical="center"/>
    </xf>
    <xf numFmtId="0" fontId="7" fillId="10" borderId="35" xfId="0" applyFont="1" applyFill="1" applyBorder="1" applyAlignment="1">
      <alignment horizontal="center" vertical="center"/>
    </xf>
    <xf numFmtId="0" fontId="7" fillId="10" borderId="13" xfId="0" applyFont="1" applyFill="1" applyBorder="1" applyAlignment="1">
      <alignment horizontal="center" vertical="center"/>
    </xf>
    <xf numFmtId="38" fontId="10" fillId="0" borderId="15" xfId="3" applyFont="1" applyBorder="1" applyAlignment="1">
      <alignment horizontal="right" vertical="center"/>
    </xf>
    <xf numFmtId="38" fontId="10" fillId="0" borderId="29" xfId="3" applyFont="1" applyBorder="1" applyAlignment="1">
      <alignment horizontal="right" vertical="center"/>
    </xf>
    <xf numFmtId="38" fontId="10" fillId="0" borderId="13" xfId="3" applyFont="1" applyBorder="1" applyAlignment="1">
      <alignment horizontal="right" vertical="center"/>
    </xf>
    <xf numFmtId="38" fontId="10" fillId="0" borderId="23" xfId="3" applyFont="1" applyBorder="1" applyAlignment="1">
      <alignment horizontal="right" vertical="center"/>
    </xf>
    <xf numFmtId="0" fontId="25" fillId="0" borderId="19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12" borderId="14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7" fillId="12" borderId="17" xfId="0" applyFont="1" applyFill="1" applyBorder="1" applyAlignment="1">
      <alignment horizontal="center" vertical="center"/>
    </xf>
    <xf numFmtId="0" fontId="7" fillId="12" borderId="15" xfId="0" applyFont="1" applyFill="1" applyBorder="1" applyAlignment="1">
      <alignment horizontal="center" vertical="center"/>
    </xf>
    <xf numFmtId="0" fontId="7" fillId="12" borderId="29" xfId="0" applyFont="1" applyFill="1" applyBorder="1" applyAlignment="1">
      <alignment horizontal="center" vertical="center"/>
    </xf>
    <xf numFmtId="0" fontId="7" fillId="12" borderId="19" xfId="0" applyFont="1" applyFill="1" applyBorder="1" applyAlignment="1">
      <alignment horizontal="center" vertical="center"/>
    </xf>
    <xf numFmtId="0" fontId="7" fillId="12" borderId="35" xfId="0" applyFont="1" applyFill="1" applyBorder="1" applyAlignment="1">
      <alignment horizontal="center" vertical="center"/>
    </xf>
    <xf numFmtId="0" fontId="7" fillId="12" borderId="0" xfId="0" applyFont="1" applyFill="1" applyAlignment="1">
      <alignment horizontal="center" vertical="center"/>
    </xf>
    <xf numFmtId="0" fontId="7" fillId="12" borderId="36" xfId="0" applyFont="1" applyFill="1" applyBorder="1" applyAlignment="1">
      <alignment horizontal="center" vertical="center"/>
    </xf>
    <xf numFmtId="0" fontId="7" fillId="12" borderId="13" xfId="0" applyFont="1" applyFill="1" applyBorder="1" applyAlignment="1">
      <alignment horizontal="center" vertical="center"/>
    </xf>
    <xf numFmtId="0" fontId="7" fillId="12" borderId="23" xfId="0" applyFont="1" applyFill="1" applyBorder="1" applyAlignment="1">
      <alignment horizontal="center" vertical="center"/>
    </xf>
    <xf numFmtId="0" fontId="7" fillId="12" borderId="20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10" borderId="14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7" fillId="10" borderId="17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10" borderId="15" xfId="0" applyFill="1" applyBorder="1" applyAlignment="1">
      <alignment horizontal="center"/>
    </xf>
    <xf numFmtId="0" fontId="0" fillId="10" borderId="29" xfId="0" applyFill="1" applyBorder="1" applyAlignment="1">
      <alignment horizontal="center"/>
    </xf>
    <xf numFmtId="0" fontId="0" fillId="10" borderId="19" xfId="0" applyFill="1" applyBorder="1" applyAlignment="1">
      <alignment horizontal="center"/>
    </xf>
    <xf numFmtId="0" fontId="0" fillId="10" borderId="13" xfId="0" applyFill="1" applyBorder="1" applyAlignment="1">
      <alignment horizontal="center"/>
    </xf>
    <xf numFmtId="0" fontId="0" fillId="10" borderId="23" xfId="0" applyFill="1" applyBorder="1" applyAlignment="1">
      <alignment horizontal="center"/>
    </xf>
    <xf numFmtId="0" fontId="0" fillId="10" borderId="20" xfId="0" applyFill="1" applyBorder="1" applyAlignment="1">
      <alignment horizontal="center"/>
    </xf>
    <xf numFmtId="0" fontId="7" fillId="10" borderId="18" xfId="0" applyFont="1" applyFill="1" applyBorder="1" applyAlignment="1">
      <alignment horizontal="center"/>
    </xf>
    <xf numFmtId="0" fontId="7" fillId="10" borderId="4" xfId="0" applyFont="1" applyFill="1" applyBorder="1" applyAlignment="1">
      <alignment horizontal="center"/>
    </xf>
    <xf numFmtId="0" fontId="7" fillId="0" borderId="15" xfId="0" applyFont="1" applyBorder="1" applyAlignment="1">
      <alignment horizontal="left"/>
    </xf>
    <xf numFmtId="0" fontId="7" fillId="0" borderId="29" xfId="0" applyFont="1" applyBorder="1" applyAlignment="1">
      <alignment horizontal="left"/>
    </xf>
    <xf numFmtId="0" fontId="7" fillId="0" borderId="19" xfId="0" applyFont="1" applyBorder="1" applyAlignment="1">
      <alignment horizontal="left"/>
    </xf>
    <xf numFmtId="0" fontId="7" fillId="10" borderId="15" xfId="0" applyFont="1" applyFill="1" applyBorder="1" applyAlignment="1">
      <alignment horizontal="left"/>
    </xf>
    <xf numFmtId="0" fontId="7" fillId="10" borderId="29" xfId="0" applyFont="1" applyFill="1" applyBorder="1" applyAlignment="1">
      <alignment horizontal="left"/>
    </xf>
    <xf numFmtId="0" fontId="7" fillId="10" borderId="19" xfId="0" applyFont="1" applyFill="1" applyBorder="1" applyAlignment="1">
      <alignment horizontal="left"/>
    </xf>
    <xf numFmtId="0" fontId="7" fillId="10" borderId="1" xfId="0" applyFont="1" applyFill="1" applyBorder="1" applyAlignment="1">
      <alignment horizontal="center"/>
    </xf>
    <xf numFmtId="0" fontId="7" fillId="10" borderId="17" xfId="0" applyFont="1" applyFill="1" applyBorder="1" applyAlignment="1">
      <alignment horizontal="center"/>
    </xf>
    <xf numFmtId="0" fontId="7" fillId="0" borderId="15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left" vertical="center"/>
    </xf>
    <xf numFmtId="0" fontId="7" fillId="10" borderId="17" xfId="0" applyFont="1" applyFill="1" applyBorder="1" applyAlignment="1">
      <alignment horizontal="left" vertical="center"/>
    </xf>
    <xf numFmtId="14" fontId="7" fillId="10" borderId="13" xfId="0" applyNumberFormat="1" applyFont="1" applyFill="1" applyBorder="1" applyAlignment="1">
      <alignment horizontal="left"/>
    </xf>
    <xf numFmtId="14" fontId="7" fillId="10" borderId="23" xfId="0" applyNumberFormat="1" applyFont="1" applyFill="1" applyBorder="1" applyAlignment="1">
      <alignment horizontal="left"/>
    </xf>
    <xf numFmtId="14" fontId="7" fillId="10" borderId="20" xfId="0" applyNumberFormat="1" applyFont="1" applyFill="1" applyBorder="1" applyAlignment="1">
      <alignment horizontal="left"/>
    </xf>
    <xf numFmtId="0" fontId="7" fillId="10" borderId="13" xfId="0" applyFont="1" applyFill="1" applyBorder="1" applyAlignment="1">
      <alignment horizontal="left"/>
    </xf>
    <xf numFmtId="0" fontId="7" fillId="10" borderId="23" xfId="0" applyFont="1" applyFill="1" applyBorder="1" applyAlignment="1">
      <alignment horizontal="left"/>
    </xf>
    <xf numFmtId="0" fontId="7" fillId="10" borderId="20" xfId="0" applyFont="1" applyFill="1" applyBorder="1" applyAlignment="1">
      <alignment horizontal="left"/>
    </xf>
    <xf numFmtId="0" fontId="7" fillId="10" borderId="13" xfId="0" applyFont="1" applyFill="1" applyBorder="1" applyAlignment="1">
      <alignment horizontal="center"/>
    </xf>
    <xf numFmtId="0" fontId="7" fillId="10" borderId="23" xfId="0" applyFont="1" applyFill="1" applyBorder="1" applyAlignment="1">
      <alignment horizontal="center"/>
    </xf>
    <xf numFmtId="0" fontId="7" fillId="10" borderId="20" xfId="0" applyFont="1" applyFill="1" applyBorder="1" applyAlignment="1">
      <alignment horizontal="center"/>
    </xf>
    <xf numFmtId="0" fontId="7" fillId="10" borderId="14" xfId="0" applyFont="1" applyFill="1" applyBorder="1" applyAlignment="1">
      <alignment horizontal="center"/>
    </xf>
    <xf numFmtId="0" fontId="22" fillId="10" borderId="15" xfId="0" applyFont="1" applyFill="1" applyBorder="1" applyAlignment="1">
      <alignment horizontal="center" vertical="center"/>
    </xf>
    <xf numFmtId="0" fontId="22" fillId="10" borderId="19" xfId="0" applyFont="1" applyFill="1" applyBorder="1" applyAlignment="1">
      <alignment horizontal="center" vertical="center"/>
    </xf>
    <xf numFmtId="0" fontId="22" fillId="10" borderId="13" xfId="0" applyFont="1" applyFill="1" applyBorder="1" applyAlignment="1">
      <alignment horizontal="center" vertical="center"/>
    </xf>
    <xf numFmtId="0" fontId="22" fillId="10" borderId="20" xfId="0" applyFont="1" applyFill="1" applyBorder="1" applyAlignment="1">
      <alignment horizontal="center" vertical="center"/>
    </xf>
    <xf numFmtId="0" fontId="7" fillId="10" borderId="14" xfId="0" applyFont="1" applyFill="1" applyBorder="1" applyAlignment="1">
      <alignment horizontal="left"/>
    </xf>
    <xf numFmtId="0" fontId="7" fillId="10" borderId="1" xfId="0" applyFont="1" applyFill="1" applyBorder="1" applyAlignment="1">
      <alignment horizontal="left"/>
    </xf>
    <xf numFmtId="0" fontId="7" fillId="10" borderId="17" xfId="0" applyFont="1" applyFill="1" applyBorder="1" applyAlignment="1">
      <alignment horizontal="left"/>
    </xf>
    <xf numFmtId="0" fontId="7" fillId="0" borderId="13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22" fillId="10" borderId="0" xfId="0" applyFont="1" applyFill="1" applyAlignment="1">
      <alignment horizontal="center" vertical="center"/>
    </xf>
    <xf numFmtId="0" fontId="22" fillId="10" borderId="36" xfId="0" applyFont="1" applyFill="1" applyBorder="1" applyAlignment="1">
      <alignment horizontal="center" vertical="center"/>
    </xf>
    <xf numFmtId="0" fontId="24" fillId="10" borderId="0" xfId="0" applyFont="1" applyFill="1" applyAlignment="1">
      <alignment horizontal="center" vertical="center"/>
    </xf>
    <xf numFmtId="0" fontId="24" fillId="10" borderId="23" xfId="0" applyFont="1" applyFill="1" applyBorder="1" applyAlignment="1">
      <alignment horizontal="center" vertical="center"/>
    </xf>
    <xf numFmtId="0" fontId="0" fillId="10" borderId="23" xfId="0" applyFill="1" applyBorder="1" applyAlignment="1">
      <alignment horizontal="center" vertical="center"/>
    </xf>
    <xf numFmtId="0" fontId="7" fillId="0" borderId="15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</cellXfs>
  <cellStyles count="5">
    <cellStyle name="ハイパーリンク" xfId="1" builtinId="8"/>
    <cellStyle name="桁区切り 2" xfId="3" xr:uid="{00000000-0005-0000-0000-000001000000}"/>
    <cellStyle name="通貨 2" xfId="2" xr:uid="{00000000-0005-0000-0000-000002000000}"/>
    <cellStyle name="標準" xfId="0" builtinId="0"/>
    <cellStyle name="標準 2" xfId="4" xr:uid="{00000000-0005-0000-0000-000004000000}"/>
  </cellStyles>
  <dxfs count="0"/>
  <tableStyles count="0" defaultTableStyle="TableStyleMedium9" defaultPivotStyle="PivotStyleLight16"/>
  <colors>
    <mruColors>
      <color rgb="FFFFFFCC"/>
      <color rgb="FFCCFFCC"/>
      <color rgb="FFCCFFFF"/>
      <color rgb="FFCCECFF"/>
      <color rgb="FF99CCFF"/>
      <color rgb="FFFFC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127605</xdr:colOff>
      <xdr:row>13</xdr:row>
      <xdr:rowOff>45045</xdr:rowOff>
    </xdr:from>
    <xdr:to>
      <xdr:col>30</xdr:col>
      <xdr:colOff>163285</xdr:colOff>
      <xdr:row>15</xdr:row>
      <xdr:rowOff>112538</xdr:rowOff>
    </xdr:to>
    <xdr:sp macro="" textlink="">
      <xdr:nvSpPr>
        <xdr:cNvPr id="3" name="右矢印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 bwMode="auto">
        <a:xfrm>
          <a:off x="5298319" y="3065831"/>
          <a:ext cx="3029252" cy="502921"/>
        </a:xfrm>
        <a:prstGeom prst="rightArrow">
          <a:avLst/>
        </a:prstGeom>
        <a:solidFill>
          <a:schemeClr val="accent4">
            <a:lumMod val="40000"/>
            <a:lumOff val="60000"/>
          </a:schemeClr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>
          <a:outerShdw dist="17961" dir="2700000" algn="ctr" rotWithShape="0">
            <a:srgbClr val="400000">
              <a:gamma/>
              <a:shade val="60000"/>
              <a:invGamma/>
            </a:srgbClr>
          </a:outerShdw>
        </a:effectLst>
      </xdr:spPr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18</xdr:col>
      <xdr:colOff>256135</xdr:colOff>
      <xdr:row>7</xdr:row>
      <xdr:rowOff>43224</xdr:rowOff>
    </xdr:from>
    <xdr:to>
      <xdr:col>29</xdr:col>
      <xdr:colOff>233723</xdr:colOff>
      <xdr:row>9</xdr:row>
      <xdr:rowOff>20811</xdr:rowOff>
    </xdr:to>
    <xdr:sp macro="" textlink="">
      <xdr:nvSpPr>
        <xdr:cNvPr id="4" name="右矢印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 rot="20463833">
          <a:off x="5154706" y="1744117"/>
          <a:ext cx="2971160" cy="440230"/>
        </a:xfrm>
        <a:prstGeom prst="rightArrow">
          <a:avLst/>
        </a:prstGeom>
        <a:solidFill>
          <a:srgbClr val="FFFF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>
          <a:outerShdw dist="17961" dir="2700000" algn="ctr" rotWithShape="0">
            <a:srgbClr val="400000">
              <a:gamma/>
              <a:shade val="60000"/>
              <a:invGamma/>
            </a:srgbClr>
          </a:outerShdw>
        </a:effectLst>
      </xdr:spPr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150479</xdr:colOff>
      <xdr:row>19</xdr:row>
      <xdr:rowOff>54428</xdr:rowOff>
    </xdr:from>
    <xdr:to>
      <xdr:col>28</xdr:col>
      <xdr:colOff>228920</xdr:colOff>
      <xdr:row>22</xdr:row>
      <xdr:rowOff>190499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 bwMode="auto">
        <a:xfrm>
          <a:off x="5321193" y="4816928"/>
          <a:ext cx="2527727" cy="816428"/>
        </a:xfrm>
        <a:prstGeom prst="rightArrow">
          <a:avLst/>
        </a:prstGeom>
        <a:solidFill>
          <a:schemeClr val="accent5">
            <a:lumMod val="40000"/>
            <a:lumOff val="60000"/>
          </a:schemeClr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>
          <a:outerShdw dist="17961" dir="2700000" algn="ctr" rotWithShape="0">
            <a:srgbClr val="400000">
              <a:gamma/>
              <a:shade val="60000"/>
              <a:invGamma/>
            </a:srgbClr>
          </a:outerShdw>
        </a:effectLst>
      </xdr:spPr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159285</xdr:colOff>
      <xdr:row>23</xdr:row>
      <xdr:rowOff>136071</xdr:rowOff>
    </xdr:from>
    <xdr:to>
      <xdr:col>29</xdr:col>
      <xdr:colOff>27215</xdr:colOff>
      <xdr:row>29</xdr:row>
      <xdr:rowOff>108857</xdr:rowOff>
    </xdr:to>
    <xdr:sp macro="" textlink="">
      <xdr:nvSpPr>
        <xdr:cNvPr id="7" name="右矢印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 bwMode="auto">
        <a:xfrm>
          <a:off x="5329999" y="5796642"/>
          <a:ext cx="2589359" cy="1279072"/>
        </a:xfrm>
        <a:prstGeom prst="rightArrow">
          <a:avLst/>
        </a:prstGeom>
        <a:solidFill>
          <a:schemeClr val="accent3">
            <a:lumMod val="40000"/>
            <a:lumOff val="60000"/>
          </a:schemeClr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>
          <a:outerShdw dist="17961" dir="2700000" algn="ctr" rotWithShape="0">
            <a:srgbClr val="400000">
              <a:gamma/>
              <a:shade val="60000"/>
              <a:invGamma/>
            </a:srgbClr>
          </a:outerShdw>
        </a:effectLst>
      </xdr:spPr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30</xdr:col>
      <xdr:colOff>1333</xdr:colOff>
      <xdr:row>31</xdr:row>
      <xdr:rowOff>76040</xdr:rowOff>
    </xdr:from>
    <xdr:to>
      <xdr:col>48</xdr:col>
      <xdr:colOff>217980</xdr:colOff>
      <xdr:row>37</xdr:row>
      <xdr:rowOff>158218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165619" y="7478326"/>
          <a:ext cx="5115218" cy="1388463"/>
        </a:xfrm>
        <a:prstGeom prst="roundRect">
          <a:avLst/>
        </a:prstGeom>
        <a:noFill/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>
          <a:outerShdw dist="17961" dir="2700000" algn="ctr" rotWithShape="0">
            <a:srgbClr val="400000">
              <a:gamma/>
              <a:shade val="60000"/>
              <a:invGamma/>
            </a:srgb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190500</xdr:colOff>
      <xdr:row>20</xdr:row>
      <xdr:rowOff>95250</xdr:rowOff>
    </xdr:from>
    <xdr:to>
      <xdr:col>28</xdr:col>
      <xdr:colOff>204107</xdr:colOff>
      <xdr:row>21</xdr:row>
      <xdr:rowOff>149679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5361214" y="5075464"/>
          <a:ext cx="2462893" cy="2721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/>
            <a:t>１．空手道専門部活動充実費</a:t>
          </a:r>
        </a:p>
      </xdr:txBody>
    </xdr:sp>
    <xdr:clientData/>
  </xdr:twoCellAnchor>
  <xdr:twoCellAnchor>
    <xdr:from>
      <xdr:col>20</xdr:col>
      <xdr:colOff>16329</xdr:colOff>
      <xdr:row>25</xdr:row>
      <xdr:rowOff>193221</xdr:rowOff>
    </xdr:from>
    <xdr:to>
      <xdr:col>26</xdr:col>
      <xdr:colOff>122465</xdr:colOff>
      <xdr:row>27</xdr:row>
      <xdr:rowOff>163285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5459186" y="5853792"/>
          <a:ext cx="1738993" cy="4054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２．県連登録費用</a:t>
          </a:r>
          <a:endParaRPr kumimoji="1" lang="en-US" altLang="ja-JP" sz="1400"/>
        </a:p>
      </xdr:txBody>
    </xdr:sp>
    <xdr:clientData/>
  </xdr:twoCellAnchor>
  <xdr:twoCellAnchor>
    <xdr:from>
      <xdr:col>18</xdr:col>
      <xdr:colOff>244929</xdr:colOff>
      <xdr:row>18</xdr:row>
      <xdr:rowOff>190500</xdr:rowOff>
    </xdr:from>
    <xdr:to>
      <xdr:col>27</xdr:col>
      <xdr:colOff>265340</xdr:colOff>
      <xdr:row>22</xdr:row>
      <xdr:rowOff>210909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640CEAA6-51E8-4B15-93B7-F09CDC189468}"/>
            </a:ext>
          </a:extLst>
        </xdr:cNvPr>
        <xdr:cNvCxnSpPr/>
      </xdr:nvCxnSpPr>
      <xdr:spPr bwMode="auto">
        <a:xfrm flipV="1">
          <a:off x="5143500" y="4299857"/>
          <a:ext cx="2469697" cy="918481"/>
        </a:xfrm>
        <a:prstGeom prst="line">
          <a:avLst/>
        </a:prstGeom>
        <a:solidFill>
          <a:srgbClr val="410000"/>
        </a:solidFill>
        <a:ln w="571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>
          <a:outerShdw dist="17961" dir="2700000" algn="ctr" rotWithShape="0">
            <a:srgbClr val="400000">
              <a:gamma/>
              <a:shade val="60000"/>
              <a:invGamma/>
            </a:srgbClr>
          </a:outerShdw>
        </a:effectLst>
      </xdr:spPr>
    </xdr:cxnSp>
    <xdr:clientData/>
  </xdr:twoCellAnchor>
  <xdr:twoCellAnchor>
    <xdr:from>
      <xdr:col>18</xdr:col>
      <xdr:colOff>204108</xdr:colOff>
      <xdr:row>19</xdr:row>
      <xdr:rowOff>13607</xdr:rowOff>
    </xdr:from>
    <xdr:to>
      <xdr:col>28</xdr:col>
      <xdr:colOff>88447</xdr:colOff>
      <xdr:row>22</xdr:row>
      <xdr:rowOff>183695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8F1F61E9-E57A-4C90-AB70-800649D4B283}"/>
            </a:ext>
          </a:extLst>
        </xdr:cNvPr>
        <xdr:cNvCxnSpPr/>
      </xdr:nvCxnSpPr>
      <xdr:spPr bwMode="auto">
        <a:xfrm>
          <a:off x="5102679" y="4340678"/>
          <a:ext cx="2605768" cy="850446"/>
        </a:xfrm>
        <a:prstGeom prst="line">
          <a:avLst/>
        </a:prstGeom>
        <a:solidFill>
          <a:srgbClr val="410000"/>
        </a:solidFill>
        <a:ln w="571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>
          <a:outerShdw dist="17961" dir="2700000" algn="ctr" rotWithShape="0">
            <a:srgbClr val="400000">
              <a:gamma/>
              <a:shade val="60000"/>
              <a:invGamma/>
            </a:srgbClr>
          </a:outerShdw>
        </a:effectLst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178596</xdr:colOff>
      <xdr:row>24</xdr:row>
      <xdr:rowOff>61912</xdr:rowOff>
    </xdr:from>
    <xdr:to>
      <xdr:col>28</xdr:col>
      <xdr:colOff>552449</xdr:colOff>
      <xdr:row>55</xdr:row>
      <xdr:rowOff>47627</xdr:rowOff>
    </xdr:to>
    <xdr:sp macro="" textlink="">
      <xdr:nvSpPr>
        <xdr:cNvPr id="2" name="屈折矢印 1">
          <a:extLst>
            <a:ext uri="{FF2B5EF4-FFF2-40B4-BE49-F238E27FC236}">
              <a16:creationId xmlns:a16="http://schemas.microsoft.com/office/drawing/2014/main" id="{8F174B41-76FF-47FC-8A98-2D3F26EE59D8}"/>
            </a:ext>
          </a:extLst>
        </xdr:cNvPr>
        <xdr:cNvSpPr/>
      </xdr:nvSpPr>
      <xdr:spPr bwMode="auto">
        <a:xfrm rot="5400000" flipV="1">
          <a:off x="16574690" y="6297218"/>
          <a:ext cx="5300665" cy="1059653"/>
        </a:xfrm>
        <a:prstGeom prst="bentUpArrow">
          <a:avLst/>
        </a:prstGeom>
        <a:solidFill>
          <a:srgbClr val="FFFF00"/>
        </a:solidFill>
        <a:ln w="9525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>
          <a:outerShdw dist="17961" dir="2700000" algn="ctr" rotWithShape="0">
            <a:srgbClr val="400000">
              <a:gamma/>
              <a:shade val="60000"/>
              <a:invGamma/>
            </a:srgb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41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>
          <a:outerShdw dist="17961" dir="2700000" algn="ctr" rotWithShape="0">
            <a:srgbClr val="400000">
              <a:gamma/>
              <a:shade val="60000"/>
              <a:invGamma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41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>
          <a:outerShdw dist="17961" dir="2700000" algn="ctr" rotWithShape="0">
            <a:srgbClr val="400000">
              <a:gamma/>
              <a:shade val="60000"/>
              <a:invGamma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outairen-karatedo@esnet.ed.j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G50"/>
  <sheetViews>
    <sheetView tabSelected="1" zoomScale="70" zoomScaleNormal="70" workbookViewId="0">
      <selection activeCell="D9" sqref="D9"/>
    </sheetView>
  </sheetViews>
  <sheetFormatPr defaultRowHeight="12.75" x14ac:dyDescent="0.25"/>
  <cols>
    <col min="1" max="57" width="3.46484375" customWidth="1"/>
  </cols>
  <sheetData>
    <row r="1" spans="1:59" ht="27.75" x14ac:dyDescent="0.5">
      <c r="A1" s="149" t="s">
        <v>146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3"/>
      <c r="AY1" s="73"/>
      <c r="AZ1" s="73"/>
      <c r="BA1" s="73"/>
      <c r="BB1" s="73"/>
      <c r="BC1" s="73"/>
      <c r="BD1" s="73"/>
      <c r="BE1" s="73"/>
      <c r="BF1" s="73"/>
      <c r="BG1" s="73"/>
    </row>
    <row r="2" spans="1:59" ht="16.149999999999999" x14ac:dyDescent="0.3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3"/>
      <c r="AY2" s="73"/>
      <c r="AZ2" s="73"/>
      <c r="BA2" s="73"/>
      <c r="BB2" s="73"/>
      <c r="BC2" s="73"/>
      <c r="BD2" s="73"/>
      <c r="BE2" s="73"/>
      <c r="BF2" s="73"/>
      <c r="BG2" s="73"/>
    </row>
    <row r="3" spans="1:59" ht="16.5" thickBot="1" x14ac:dyDescent="0.35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3"/>
      <c r="AY3" s="73"/>
      <c r="AZ3" s="73"/>
      <c r="BA3" s="73"/>
      <c r="BB3" s="73"/>
      <c r="BC3" s="73"/>
      <c r="BD3" s="73"/>
      <c r="BE3" s="73"/>
      <c r="BF3" s="73"/>
      <c r="BG3" s="73"/>
    </row>
    <row r="4" spans="1:59" ht="16.149999999999999" x14ac:dyDescent="0.3">
      <c r="A4" s="71"/>
      <c r="B4" s="71"/>
      <c r="C4" s="71"/>
      <c r="D4" s="71"/>
      <c r="E4" s="71"/>
      <c r="F4" s="221" t="s">
        <v>0</v>
      </c>
      <c r="G4" s="222"/>
      <c r="H4" s="222"/>
      <c r="I4" s="222"/>
      <c r="J4" s="222"/>
      <c r="K4" s="222"/>
      <c r="L4" s="222"/>
      <c r="M4" s="223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3"/>
      <c r="AH4" s="73"/>
      <c r="AI4" s="73"/>
      <c r="AJ4" s="73"/>
      <c r="AK4" s="73"/>
      <c r="AL4" s="73"/>
      <c r="AM4" s="73"/>
      <c r="AN4" s="73"/>
      <c r="AO4" s="71"/>
      <c r="AP4" s="71"/>
      <c r="AQ4" s="71"/>
      <c r="AR4" s="71"/>
      <c r="AS4" s="71"/>
      <c r="AT4" s="71"/>
      <c r="AU4" s="71"/>
      <c r="AV4" s="71"/>
      <c r="AW4" s="71"/>
      <c r="AX4" s="73"/>
      <c r="AY4" s="73"/>
      <c r="AZ4" s="73"/>
      <c r="BA4" s="73"/>
      <c r="BB4" s="73"/>
      <c r="BC4" s="73"/>
      <c r="BD4" s="73"/>
      <c r="BE4" s="73"/>
      <c r="BF4" s="73"/>
      <c r="BG4" s="73"/>
    </row>
    <row r="5" spans="1:59" ht="16.5" thickBot="1" x14ac:dyDescent="0.35">
      <c r="A5" s="49"/>
      <c r="B5" s="47"/>
      <c r="C5" s="47"/>
      <c r="D5" s="47"/>
      <c r="E5" s="47"/>
      <c r="F5" s="224"/>
      <c r="G5" s="225"/>
      <c r="H5" s="225"/>
      <c r="I5" s="225"/>
      <c r="J5" s="225"/>
      <c r="K5" s="225"/>
      <c r="L5" s="225"/>
      <c r="M5" s="226"/>
      <c r="N5" s="47"/>
      <c r="O5" s="47"/>
      <c r="P5" s="47"/>
      <c r="Q5" s="47"/>
      <c r="R5" s="47"/>
      <c r="S5" s="47"/>
      <c r="T5" s="48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53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5"/>
      <c r="AV5" s="55"/>
      <c r="AW5" s="56"/>
      <c r="AX5" s="73"/>
      <c r="AY5" s="73"/>
      <c r="AZ5" s="73"/>
      <c r="BA5" s="73"/>
      <c r="BB5" s="73"/>
      <c r="BC5" s="73"/>
      <c r="BD5" s="73"/>
      <c r="BE5" s="73"/>
      <c r="BF5" s="73"/>
      <c r="BG5" s="73"/>
    </row>
    <row r="6" spans="1:59" ht="16.149999999999999" x14ac:dyDescent="0.3">
      <c r="A6" s="42"/>
      <c r="B6" s="45"/>
      <c r="C6" s="64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3"/>
      <c r="U6" s="71"/>
      <c r="V6" s="71"/>
      <c r="W6" s="71"/>
      <c r="X6" s="71"/>
      <c r="Y6" s="71"/>
      <c r="Z6" s="71"/>
      <c r="AA6" s="71"/>
      <c r="AB6" s="71"/>
      <c r="AC6" s="71"/>
      <c r="AD6" s="73"/>
      <c r="AE6" s="71"/>
      <c r="AF6" s="57"/>
      <c r="AG6" s="133" t="s">
        <v>120</v>
      </c>
      <c r="AH6" s="133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1"/>
      <c r="AV6" s="51"/>
      <c r="AW6" s="58"/>
      <c r="AX6" s="73"/>
      <c r="AY6" s="73"/>
      <c r="AZ6" s="73"/>
      <c r="BA6" s="73"/>
      <c r="BB6" s="73"/>
      <c r="BC6" s="73"/>
      <c r="BD6" s="73"/>
      <c r="BE6" s="73"/>
      <c r="BF6" s="73"/>
      <c r="BG6" s="73"/>
    </row>
    <row r="7" spans="1:59" ht="16.149999999999999" x14ac:dyDescent="0.3">
      <c r="A7" s="42"/>
      <c r="B7" s="65"/>
      <c r="C7" s="66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8"/>
      <c r="T7" s="43"/>
      <c r="U7" s="71"/>
      <c r="V7" s="71"/>
      <c r="W7" s="71"/>
      <c r="X7" s="71"/>
      <c r="Y7" s="71"/>
      <c r="Z7" s="71"/>
      <c r="AA7" s="71"/>
      <c r="AB7" s="71"/>
      <c r="AC7" s="71"/>
      <c r="AD7" s="73"/>
      <c r="AE7" s="71"/>
      <c r="AF7" s="59"/>
      <c r="AG7" s="134"/>
      <c r="AH7" s="134" t="s">
        <v>1</v>
      </c>
      <c r="AI7" s="52"/>
      <c r="AJ7" s="52"/>
      <c r="AK7" s="52"/>
      <c r="AL7" s="52"/>
      <c r="AM7" s="52"/>
      <c r="AN7" s="220" t="s">
        <v>153</v>
      </c>
      <c r="AO7" s="52"/>
      <c r="AP7" s="51"/>
      <c r="AQ7" s="51"/>
      <c r="AR7" s="51"/>
      <c r="AS7" s="51"/>
      <c r="AT7" s="51"/>
      <c r="AU7" s="51"/>
      <c r="AV7" s="51"/>
      <c r="AW7" s="58"/>
      <c r="AX7" s="73"/>
      <c r="AY7" s="73"/>
      <c r="AZ7" s="73"/>
      <c r="BA7" s="73"/>
      <c r="BB7" s="73"/>
      <c r="BC7" s="73"/>
      <c r="BD7" s="73"/>
      <c r="BE7" s="73"/>
      <c r="BF7" s="73"/>
      <c r="BG7" s="73"/>
    </row>
    <row r="8" spans="1:59" ht="18.75" x14ac:dyDescent="0.35">
      <c r="A8" s="42"/>
      <c r="B8" s="69"/>
      <c r="C8" s="70" t="s">
        <v>82</v>
      </c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2"/>
      <c r="T8" s="43"/>
      <c r="U8" s="71"/>
      <c r="V8" s="71"/>
      <c r="W8" s="71"/>
      <c r="X8" s="71"/>
      <c r="Y8" s="71"/>
      <c r="Z8" s="71"/>
      <c r="AA8" s="71"/>
      <c r="AB8" s="71"/>
      <c r="AC8" s="71"/>
      <c r="AD8" s="70"/>
      <c r="AE8" s="71"/>
      <c r="AF8" s="63"/>
      <c r="AG8" s="61"/>
      <c r="AH8" s="61"/>
      <c r="AI8" s="61"/>
      <c r="AJ8" s="61"/>
      <c r="AK8" s="60"/>
      <c r="AL8" s="60"/>
      <c r="AM8" s="60"/>
      <c r="AN8" s="60"/>
      <c r="AO8" s="60"/>
      <c r="AP8" s="61"/>
      <c r="AQ8" s="61"/>
      <c r="AR8" s="61"/>
      <c r="AS8" s="61"/>
      <c r="AT8" s="61"/>
      <c r="AU8" s="61"/>
      <c r="AV8" s="61"/>
      <c r="AW8" s="62"/>
      <c r="AX8" s="73"/>
      <c r="AY8" s="73"/>
      <c r="AZ8" s="73"/>
      <c r="BA8" s="73"/>
      <c r="BB8" s="73"/>
      <c r="BC8" s="73"/>
      <c r="BD8" s="73"/>
      <c r="BE8" s="73"/>
      <c r="BF8" s="73"/>
      <c r="BG8" s="73"/>
    </row>
    <row r="9" spans="1:59" ht="16.149999999999999" x14ac:dyDescent="0.3">
      <c r="A9" s="42"/>
      <c r="B9" s="69"/>
      <c r="C9" s="71"/>
      <c r="D9" s="71" t="s">
        <v>2</v>
      </c>
      <c r="E9" s="209"/>
      <c r="F9" s="209"/>
      <c r="G9" s="209"/>
      <c r="H9" s="209"/>
      <c r="I9" s="209"/>
      <c r="J9" s="209"/>
      <c r="K9" s="71"/>
      <c r="L9" s="71"/>
      <c r="M9" s="71"/>
      <c r="N9" s="71"/>
      <c r="O9" s="71"/>
      <c r="P9" s="71"/>
      <c r="Q9" s="71"/>
      <c r="R9" s="71"/>
      <c r="S9" s="72"/>
      <c r="T9" s="43"/>
      <c r="U9" s="71"/>
      <c r="V9" s="71"/>
      <c r="W9" s="71"/>
      <c r="X9" s="71"/>
      <c r="Y9" s="71"/>
      <c r="Z9" s="71"/>
      <c r="AA9" s="71"/>
      <c r="AB9" s="71"/>
      <c r="AC9" s="71"/>
      <c r="AD9" s="71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</row>
    <row r="10" spans="1:59" ht="16.149999999999999" x14ac:dyDescent="0.3">
      <c r="A10" s="42"/>
      <c r="B10" s="69"/>
      <c r="C10" s="71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1"/>
      <c r="P10" s="71"/>
      <c r="Q10" s="71"/>
      <c r="R10" s="71"/>
      <c r="S10" s="72"/>
      <c r="T10" s="43"/>
      <c r="U10" s="71"/>
      <c r="V10" s="73"/>
      <c r="W10" s="73"/>
      <c r="X10" s="73"/>
      <c r="Y10" s="71"/>
      <c r="Z10" s="71" t="s">
        <v>147</v>
      </c>
      <c r="AA10" s="71"/>
      <c r="AB10" s="71"/>
      <c r="AC10" s="71"/>
      <c r="AD10" s="71"/>
      <c r="AE10" s="71"/>
      <c r="AF10" s="71"/>
      <c r="AG10" s="71"/>
      <c r="AH10" s="71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</row>
    <row r="11" spans="1:59" ht="17.25" customHeight="1" x14ac:dyDescent="0.3">
      <c r="A11" s="42"/>
      <c r="B11" s="69"/>
      <c r="C11" s="71"/>
      <c r="D11" s="71" t="s">
        <v>3</v>
      </c>
      <c r="E11" s="71"/>
      <c r="F11" s="71"/>
      <c r="G11" s="71"/>
      <c r="H11" s="71"/>
      <c r="I11" s="71"/>
      <c r="J11" s="73"/>
      <c r="K11" s="73"/>
      <c r="L11" s="73"/>
      <c r="M11" s="73"/>
      <c r="N11" s="110"/>
      <c r="O11" s="110"/>
      <c r="P11" s="110"/>
      <c r="Q11" s="110"/>
      <c r="R11" s="110"/>
      <c r="S11" s="111"/>
      <c r="T11" s="43"/>
      <c r="U11" s="71"/>
      <c r="V11" s="73"/>
      <c r="W11" s="73"/>
      <c r="X11" s="73"/>
      <c r="Y11" s="71"/>
      <c r="Z11" s="71" t="s">
        <v>83</v>
      </c>
      <c r="AA11" s="71"/>
      <c r="AB11" s="71"/>
      <c r="AC11" s="71"/>
      <c r="AD11" s="71"/>
      <c r="AE11" s="71"/>
      <c r="AF11" s="71"/>
      <c r="AG11" s="71"/>
      <c r="AH11" s="73"/>
      <c r="AI11" s="73"/>
      <c r="AJ11" s="73"/>
      <c r="AK11" s="73"/>
      <c r="AL11" s="73"/>
      <c r="AM11" s="73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3"/>
      <c r="AY11" s="73"/>
      <c r="AZ11" s="73"/>
      <c r="BA11" s="73"/>
      <c r="BB11" s="73"/>
      <c r="BC11" s="73"/>
      <c r="BD11" s="73"/>
      <c r="BE11" s="73"/>
      <c r="BF11" s="73"/>
      <c r="BG11" s="73"/>
    </row>
    <row r="12" spans="1:59" ht="16.149999999999999" x14ac:dyDescent="0.3">
      <c r="A12" s="42"/>
      <c r="B12" s="69"/>
      <c r="C12" s="71"/>
      <c r="E12" s="73"/>
      <c r="F12" s="73"/>
      <c r="G12" s="73"/>
      <c r="H12" s="73"/>
      <c r="I12" s="73"/>
      <c r="J12" s="71"/>
      <c r="K12" s="71"/>
      <c r="L12" s="71"/>
      <c r="M12" s="71"/>
      <c r="N12" s="110"/>
      <c r="O12" s="110"/>
      <c r="P12" s="110"/>
      <c r="Q12" s="110"/>
      <c r="R12" s="110"/>
      <c r="S12" s="111"/>
      <c r="T12" s="43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</row>
    <row r="13" spans="1:59" ht="16.5" customHeight="1" x14ac:dyDescent="0.3">
      <c r="A13" s="42"/>
      <c r="B13" s="69"/>
      <c r="C13" s="71"/>
      <c r="D13" s="71" t="s">
        <v>132</v>
      </c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2"/>
      <c r="T13" s="43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3"/>
      <c r="AF13" s="185"/>
      <c r="AG13" s="186"/>
      <c r="AH13" s="186"/>
      <c r="AI13" s="186"/>
      <c r="AJ13" s="186"/>
      <c r="AK13" s="186"/>
      <c r="AL13" s="186"/>
      <c r="AM13" s="186"/>
      <c r="AN13" s="186"/>
      <c r="AO13" s="186"/>
      <c r="AP13" s="186"/>
      <c r="AQ13" s="186"/>
      <c r="AR13" s="186"/>
      <c r="AS13" s="186"/>
      <c r="AT13" s="186"/>
      <c r="AU13" s="187"/>
      <c r="AV13" s="187"/>
      <c r="AW13" s="188"/>
      <c r="AX13" s="73"/>
      <c r="AY13" s="73"/>
      <c r="AZ13" s="73"/>
      <c r="BA13" s="73"/>
      <c r="BB13" s="73"/>
      <c r="BC13" s="73"/>
      <c r="BD13" s="73"/>
      <c r="BE13" s="73"/>
      <c r="BF13" s="73"/>
      <c r="BG13" s="73"/>
    </row>
    <row r="14" spans="1:59" ht="16.149999999999999" x14ac:dyDescent="0.3">
      <c r="A14" s="42"/>
      <c r="B14" s="69"/>
      <c r="C14" s="71"/>
      <c r="E14" s="73"/>
      <c r="F14" s="73"/>
      <c r="G14" s="73"/>
      <c r="H14" s="73"/>
      <c r="I14" s="73"/>
      <c r="J14" s="73"/>
      <c r="K14" s="71"/>
      <c r="L14" s="71"/>
      <c r="M14" s="71"/>
      <c r="N14" s="71"/>
      <c r="O14" s="71"/>
      <c r="P14" s="71"/>
      <c r="Q14" s="71"/>
      <c r="R14" s="71"/>
      <c r="S14" s="72"/>
      <c r="T14" s="43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189"/>
      <c r="AG14" s="190" t="s">
        <v>144</v>
      </c>
      <c r="AH14" s="191"/>
      <c r="AI14" s="191"/>
      <c r="AJ14" s="191"/>
      <c r="AK14" s="191"/>
      <c r="AL14" s="191"/>
      <c r="AM14" s="191"/>
      <c r="AN14" s="191"/>
      <c r="AO14" s="191"/>
      <c r="AP14" s="191"/>
      <c r="AQ14" s="191"/>
      <c r="AR14" s="191"/>
      <c r="AS14" s="191"/>
      <c r="AT14" s="191"/>
      <c r="AU14" s="192"/>
      <c r="AV14" s="192"/>
      <c r="AW14" s="193"/>
      <c r="AX14" s="73"/>
      <c r="AY14" s="73"/>
      <c r="AZ14" s="73"/>
      <c r="BA14" s="73"/>
      <c r="BB14" s="73"/>
      <c r="BC14" s="73"/>
      <c r="BD14" s="73"/>
      <c r="BE14" s="73"/>
      <c r="BF14" s="73"/>
      <c r="BG14" s="73"/>
    </row>
    <row r="15" spans="1:59" ht="16.149999999999999" x14ac:dyDescent="0.3">
      <c r="A15" s="42"/>
      <c r="B15" s="69"/>
      <c r="C15" s="71"/>
      <c r="D15" s="71" t="s">
        <v>148</v>
      </c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2"/>
      <c r="T15" s="43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3"/>
      <c r="AF15" s="194"/>
      <c r="AG15" s="195"/>
      <c r="AH15" s="195" t="s">
        <v>1</v>
      </c>
      <c r="AI15" s="196"/>
      <c r="AJ15" s="196"/>
      <c r="AK15" s="196"/>
      <c r="AL15" s="196"/>
      <c r="AM15" s="183" t="s">
        <v>133</v>
      </c>
      <c r="AN15" s="196"/>
      <c r="AO15" s="184"/>
      <c r="AP15" s="184"/>
      <c r="AQ15" s="184"/>
      <c r="AR15" s="184"/>
      <c r="AS15" s="184"/>
      <c r="AT15" s="184"/>
      <c r="AU15" s="184"/>
      <c r="AV15" s="184"/>
      <c r="AW15" s="197"/>
      <c r="AX15" s="73"/>
      <c r="AY15" s="73"/>
      <c r="AZ15" s="73"/>
      <c r="BA15" s="73"/>
      <c r="BB15" s="73"/>
      <c r="BC15" s="73"/>
      <c r="BD15" s="73"/>
      <c r="BE15" s="73"/>
      <c r="BF15" s="73"/>
      <c r="BG15" s="73"/>
    </row>
    <row r="16" spans="1:59" ht="16.149999999999999" x14ac:dyDescent="0.3">
      <c r="A16" s="42"/>
      <c r="B16" s="69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3"/>
      <c r="N16" s="71"/>
      <c r="O16" s="71"/>
      <c r="P16" s="71"/>
      <c r="Q16" s="71"/>
      <c r="R16" s="71"/>
      <c r="S16" s="72"/>
      <c r="T16" s="43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198"/>
      <c r="AG16" s="199"/>
      <c r="AH16" s="199"/>
      <c r="AI16" s="199"/>
      <c r="AJ16" s="199"/>
      <c r="AK16" s="199"/>
      <c r="AL16" s="199"/>
      <c r="AM16" s="199"/>
      <c r="AN16" s="199"/>
      <c r="AO16" s="199"/>
      <c r="AP16" s="199"/>
      <c r="AQ16" s="199"/>
      <c r="AR16" s="199"/>
      <c r="AS16" s="200"/>
      <c r="AT16" s="200"/>
      <c r="AU16" s="200"/>
      <c r="AV16" s="200"/>
      <c r="AW16" s="201"/>
      <c r="AX16" s="73"/>
      <c r="AY16" s="73"/>
      <c r="AZ16" s="73"/>
      <c r="BA16" s="73"/>
      <c r="BB16" s="73"/>
      <c r="BC16" s="73"/>
      <c r="BD16" s="73"/>
      <c r="BE16" s="73"/>
      <c r="BF16" s="73"/>
      <c r="BG16" s="73"/>
    </row>
    <row r="17" spans="1:59" ht="16.149999999999999" x14ac:dyDescent="0.3">
      <c r="A17" s="42"/>
      <c r="B17" s="167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7"/>
      <c r="T17" s="43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3"/>
      <c r="AY17" s="73"/>
      <c r="AZ17" s="73"/>
      <c r="BA17" s="73"/>
      <c r="BB17" s="73"/>
      <c r="BC17" s="73"/>
      <c r="BD17" s="73"/>
      <c r="BE17" s="73"/>
      <c r="BF17" s="73"/>
      <c r="BG17" s="73"/>
    </row>
    <row r="18" spans="1:59" ht="16.149999999999999" x14ac:dyDescent="0.3">
      <c r="A18" s="42"/>
      <c r="B18" s="41"/>
      <c r="C18" s="41"/>
      <c r="D18" s="41"/>
      <c r="E18" s="41"/>
      <c r="F18" s="41"/>
      <c r="G18" s="41"/>
      <c r="H18" s="41"/>
      <c r="I18" s="41"/>
      <c r="J18" s="41"/>
      <c r="K18" s="137"/>
      <c r="L18" s="137" t="s">
        <v>152</v>
      </c>
      <c r="M18" s="41"/>
      <c r="N18" s="41"/>
      <c r="O18" s="41"/>
      <c r="P18" s="41"/>
      <c r="Q18" s="41"/>
      <c r="R18" s="41"/>
      <c r="S18" s="41"/>
      <c r="T18" s="43"/>
      <c r="U18" s="110"/>
      <c r="V18" s="73"/>
      <c r="W18" s="71"/>
      <c r="X18" s="71"/>
      <c r="Y18" s="71"/>
      <c r="Z18" s="71"/>
      <c r="AA18" s="71"/>
      <c r="AB18" s="71"/>
      <c r="AC18" s="71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</row>
    <row r="19" spans="1:59" ht="16.149999999999999" x14ac:dyDescent="0.3">
      <c r="A19" s="42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3"/>
      <c r="U19" s="71"/>
      <c r="V19" s="71"/>
      <c r="W19" s="71"/>
      <c r="X19" s="71"/>
      <c r="Y19" s="71"/>
      <c r="Z19" s="71"/>
      <c r="AA19" s="71"/>
      <c r="AB19" s="71"/>
      <c r="AC19" s="71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</row>
    <row r="20" spans="1:59" ht="16.149999999999999" x14ac:dyDescent="0.3">
      <c r="A20" s="42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3"/>
      <c r="U20" s="71"/>
      <c r="V20" s="71"/>
      <c r="W20" s="71"/>
      <c r="X20" s="71"/>
      <c r="Y20" s="71"/>
      <c r="Z20" s="71"/>
      <c r="AA20" s="71"/>
      <c r="AB20" s="71"/>
      <c r="AC20" s="71"/>
      <c r="AD20" s="78" t="s">
        <v>4</v>
      </c>
      <c r="AE20" s="79"/>
      <c r="AF20" s="79"/>
      <c r="AG20" s="79"/>
      <c r="AH20" s="80"/>
      <c r="AI20" s="80" t="s">
        <v>5</v>
      </c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79"/>
      <c r="AV20" s="79"/>
      <c r="AW20" s="81"/>
      <c r="AX20" s="73"/>
      <c r="AY20" s="73"/>
      <c r="AZ20" s="73"/>
      <c r="BA20" s="73"/>
      <c r="BB20" s="73"/>
      <c r="BC20" s="73"/>
      <c r="BD20" s="73"/>
      <c r="BE20" s="73"/>
      <c r="BF20" s="73"/>
      <c r="BG20" s="73"/>
    </row>
    <row r="21" spans="1:59" ht="16.149999999999999" x14ac:dyDescent="0.3">
      <c r="A21" s="42"/>
      <c r="B21" s="65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T21" s="43"/>
      <c r="U21" s="71"/>
      <c r="W21" s="71"/>
      <c r="X21" s="71"/>
      <c r="Y21" s="71"/>
      <c r="Z21" s="71"/>
      <c r="AA21" s="71"/>
      <c r="AB21" s="71"/>
      <c r="AC21" s="71"/>
      <c r="AD21" s="82"/>
      <c r="AE21" s="83"/>
      <c r="AF21" s="84"/>
      <c r="AG21" s="83"/>
      <c r="AH21" s="84"/>
      <c r="AI21" s="84" t="s">
        <v>134</v>
      </c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3"/>
      <c r="AV21" s="83"/>
      <c r="AW21" s="85"/>
      <c r="AX21" s="73"/>
      <c r="AY21" s="73"/>
      <c r="AZ21" s="73"/>
      <c r="BA21" s="73"/>
      <c r="BB21" s="73"/>
      <c r="BC21" s="73"/>
      <c r="BD21" s="73"/>
      <c r="BE21" s="73"/>
      <c r="BF21" s="73"/>
      <c r="BG21" s="73"/>
    </row>
    <row r="22" spans="1:59" ht="18.75" x14ac:dyDescent="0.35">
      <c r="A22" s="42"/>
      <c r="B22" s="69"/>
      <c r="C22" s="70" t="s">
        <v>81</v>
      </c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2"/>
      <c r="T22" s="43"/>
      <c r="U22" s="71"/>
      <c r="W22" s="71"/>
      <c r="X22" s="71"/>
      <c r="Y22" s="71"/>
      <c r="Z22" s="71"/>
      <c r="AA22" s="71"/>
      <c r="AB22" s="71"/>
      <c r="AC22" s="71"/>
      <c r="AD22" s="82"/>
      <c r="AE22" s="83"/>
      <c r="AF22" s="83"/>
      <c r="AG22" s="83"/>
      <c r="AH22" s="83"/>
      <c r="AI22" s="83" t="s">
        <v>143</v>
      </c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3"/>
      <c r="AW22" s="85"/>
      <c r="AX22" s="73"/>
      <c r="AY22" s="73"/>
      <c r="AZ22" s="73"/>
      <c r="BA22" s="73"/>
      <c r="BB22" s="73"/>
      <c r="BC22" s="73"/>
      <c r="BD22" s="73"/>
      <c r="BE22" s="73"/>
      <c r="BF22" s="73"/>
      <c r="BG22" s="73"/>
    </row>
    <row r="23" spans="1:59" ht="16.149999999999999" x14ac:dyDescent="0.3">
      <c r="A23" s="42"/>
      <c r="B23" s="69"/>
      <c r="C23" s="71"/>
      <c r="D23" s="209" t="s">
        <v>6</v>
      </c>
      <c r="E23" s="71"/>
      <c r="F23" s="71"/>
      <c r="G23" s="71"/>
      <c r="H23" s="71"/>
      <c r="I23" s="71"/>
      <c r="J23" s="73"/>
      <c r="K23" s="73"/>
      <c r="L23" s="73"/>
      <c r="M23" s="73"/>
      <c r="N23" s="73"/>
      <c r="O23" s="71"/>
      <c r="P23" s="71"/>
      <c r="Q23" s="71"/>
      <c r="R23" s="71"/>
      <c r="S23" s="72"/>
      <c r="T23" s="43"/>
      <c r="U23" s="71"/>
      <c r="V23" s="71" t="s">
        <v>79</v>
      </c>
      <c r="W23" s="71"/>
      <c r="X23" s="71"/>
      <c r="Y23" s="71"/>
      <c r="Z23" s="71"/>
      <c r="AA23" s="71"/>
      <c r="AB23" s="71"/>
      <c r="AC23" s="71"/>
      <c r="AD23" s="86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8"/>
      <c r="AX23" s="73"/>
      <c r="AY23" s="73"/>
      <c r="AZ23" s="73"/>
      <c r="BA23" s="73"/>
      <c r="BB23" s="73"/>
      <c r="BC23" s="73"/>
      <c r="BD23" s="73"/>
      <c r="BE23" s="73"/>
      <c r="BF23" s="73"/>
      <c r="BG23" s="73"/>
    </row>
    <row r="24" spans="1:59" ht="16.149999999999999" x14ac:dyDescent="0.3">
      <c r="A24" s="42"/>
      <c r="B24" s="69"/>
      <c r="C24" s="71"/>
      <c r="D24" s="73"/>
      <c r="E24" s="73"/>
      <c r="F24" s="73"/>
      <c r="G24" s="73"/>
      <c r="H24" s="73"/>
      <c r="I24" s="73"/>
      <c r="J24" s="71"/>
      <c r="K24" s="71"/>
      <c r="L24" s="71"/>
      <c r="M24" s="71"/>
      <c r="N24" s="71"/>
      <c r="O24" s="71"/>
      <c r="P24" s="71"/>
      <c r="Q24" s="71"/>
      <c r="R24" s="71"/>
      <c r="S24" s="72"/>
      <c r="T24" s="43"/>
      <c r="U24" s="71"/>
      <c r="V24" s="71" t="s">
        <v>80</v>
      </c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3"/>
      <c r="AY24" s="73"/>
      <c r="AZ24" s="73"/>
      <c r="BA24" s="73"/>
      <c r="BB24" s="73"/>
      <c r="BC24" s="73"/>
      <c r="BD24" s="73"/>
      <c r="BE24" s="73"/>
      <c r="BF24" s="73"/>
      <c r="BG24" s="73"/>
    </row>
    <row r="25" spans="1:59" ht="16.149999999999999" x14ac:dyDescent="0.3">
      <c r="A25" s="42"/>
      <c r="B25" s="69"/>
      <c r="C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Q25" s="71"/>
      <c r="R25" s="71"/>
      <c r="S25" s="72"/>
      <c r="T25" s="43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3"/>
      <c r="AY25" s="73"/>
      <c r="AZ25" s="73"/>
      <c r="BA25" s="73"/>
      <c r="BB25" s="73"/>
      <c r="BC25" s="73"/>
      <c r="BD25" s="73"/>
      <c r="BE25" s="73"/>
      <c r="BF25" s="73"/>
      <c r="BG25" s="73"/>
    </row>
    <row r="26" spans="1:59" ht="16.149999999999999" x14ac:dyDescent="0.3">
      <c r="A26" s="42"/>
      <c r="B26" s="69"/>
      <c r="C26" s="71"/>
      <c r="D26" s="71" t="s">
        <v>7</v>
      </c>
      <c r="E26" s="73"/>
      <c r="F26" s="73"/>
      <c r="G26" s="73"/>
      <c r="H26" s="73"/>
      <c r="I26" s="73"/>
      <c r="J26" s="73"/>
      <c r="K26" s="71"/>
      <c r="M26" s="71"/>
      <c r="N26" s="71"/>
      <c r="O26" s="71"/>
      <c r="P26" s="71"/>
      <c r="Q26" s="71"/>
      <c r="R26" s="71"/>
      <c r="S26" s="72"/>
      <c r="T26" s="43"/>
      <c r="U26" s="71"/>
      <c r="V26" s="71"/>
      <c r="W26" s="71"/>
      <c r="X26" s="71"/>
      <c r="Y26" s="71"/>
      <c r="Z26" s="71"/>
      <c r="AA26" s="71"/>
      <c r="AB26" s="71"/>
      <c r="AC26" s="71"/>
      <c r="AD26" s="89" t="s">
        <v>8</v>
      </c>
      <c r="AE26" s="90"/>
      <c r="AF26" s="90"/>
      <c r="AG26" s="90"/>
      <c r="AH26" s="91"/>
      <c r="AI26" s="91" t="s">
        <v>5</v>
      </c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0"/>
      <c r="AV26" s="90"/>
      <c r="AW26" s="92"/>
      <c r="AX26" s="73"/>
      <c r="AY26" s="73"/>
      <c r="AZ26" s="73"/>
      <c r="BA26" s="73"/>
      <c r="BB26" s="73"/>
      <c r="BC26" s="73"/>
      <c r="BD26" s="73"/>
      <c r="BE26" s="73"/>
      <c r="BF26" s="73"/>
      <c r="BG26" s="73"/>
    </row>
    <row r="27" spans="1:59" ht="16.149999999999999" x14ac:dyDescent="0.3">
      <c r="A27" s="42"/>
      <c r="B27" s="69"/>
      <c r="C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3"/>
      <c r="P27" s="73"/>
      <c r="Q27" s="71"/>
      <c r="R27" s="71"/>
      <c r="S27" s="72"/>
      <c r="T27" s="43"/>
      <c r="U27" s="71"/>
      <c r="V27" s="71"/>
      <c r="W27" s="71"/>
      <c r="X27" s="71"/>
      <c r="Y27" s="71"/>
      <c r="Z27" s="71"/>
      <c r="AA27" s="71"/>
      <c r="AB27" s="71"/>
      <c r="AC27" s="71"/>
      <c r="AD27" s="131"/>
      <c r="AE27" s="94"/>
      <c r="AF27" s="94"/>
      <c r="AG27" s="94"/>
      <c r="AH27" s="95"/>
      <c r="AI27" s="95" t="s">
        <v>135</v>
      </c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4"/>
      <c r="AV27" s="94"/>
      <c r="AW27" s="96"/>
      <c r="AX27" s="73"/>
      <c r="AY27" s="73"/>
      <c r="AZ27" s="73"/>
      <c r="BA27" s="73"/>
      <c r="BB27" s="73"/>
      <c r="BC27" s="73"/>
      <c r="BD27" s="73"/>
      <c r="BE27" s="73"/>
      <c r="BF27" s="73"/>
      <c r="BG27" s="73"/>
    </row>
    <row r="28" spans="1:59" ht="16.149999999999999" x14ac:dyDescent="0.3">
      <c r="A28" s="42"/>
      <c r="B28" s="69"/>
      <c r="C28" s="71"/>
      <c r="D28" s="71"/>
      <c r="E28" s="71"/>
      <c r="F28" s="71"/>
      <c r="G28" s="71"/>
      <c r="H28" s="71"/>
      <c r="I28" s="181" t="s">
        <v>9</v>
      </c>
      <c r="J28" s="71"/>
      <c r="K28" s="71"/>
      <c r="L28" s="71"/>
      <c r="M28" s="71"/>
      <c r="N28" s="71"/>
      <c r="O28" s="73"/>
      <c r="P28" s="73"/>
      <c r="Q28" s="71"/>
      <c r="R28" s="71"/>
      <c r="S28" s="72"/>
      <c r="T28" s="43"/>
      <c r="U28" s="71"/>
      <c r="V28" s="71"/>
      <c r="W28" s="71"/>
      <c r="X28" s="71"/>
      <c r="Y28" s="71"/>
      <c r="Z28" s="71"/>
      <c r="AA28" s="71"/>
      <c r="AB28" s="71"/>
      <c r="AC28" s="71"/>
      <c r="AD28" s="93"/>
      <c r="AE28" s="94"/>
      <c r="AF28" s="95"/>
      <c r="AG28" s="94"/>
      <c r="AH28" s="95"/>
      <c r="AI28" s="94" t="s">
        <v>136</v>
      </c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4"/>
      <c r="AV28" s="94"/>
      <c r="AW28" s="96"/>
      <c r="AX28" s="73"/>
      <c r="AY28" s="73"/>
      <c r="AZ28" s="73"/>
      <c r="BA28" s="73"/>
      <c r="BB28" s="73"/>
      <c r="BC28" s="73"/>
      <c r="BD28" s="73"/>
      <c r="BE28" s="73"/>
      <c r="BF28" s="73"/>
      <c r="BG28" s="73"/>
    </row>
    <row r="29" spans="1:59" ht="16.149999999999999" x14ac:dyDescent="0.3">
      <c r="A29" s="42"/>
      <c r="B29" s="74"/>
      <c r="C29" s="75"/>
      <c r="D29" s="76"/>
      <c r="E29" s="76"/>
      <c r="F29" s="76"/>
      <c r="G29" s="76"/>
      <c r="H29" s="76"/>
      <c r="I29" s="182"/>
      <c r="J29" s="132"/>
      <c r="K29" s="76"/>
      <c r="L29" s="76"/>
      <c r="M29" s="76"/>
      <c r="N29" s="76"/>
      <c r="O29" s="76"/>
      <c r="P29" s="76"/>
      <c r="Q29" s="76"/>
      <c r="R29" s="76"/>
      <c r="S29" s="77"/>
      <c r="T29" s="43"/>
      <c r="U29" s="71"/>
      <c r="V29" s="71"/>
      <c r="W29" s="71"/>
      <c r="X29" s="71"/>
      <c r="Y29" s="71"/>
      <c r="Z29" s="71"/>
      <c r="AA29" s="71"/>
      <c r="AB29" s="71"/>
      <c r="AC29" s="71"/>
      <c r="AD29" s="97"/>
      <c r="AE29" s="98"/>
      <c r="AF29" s="98"/>
      <c r="AG29" s="98"/>
      <c r="AH29" s="98"/>
      <c r="AI29" s="98"/>
      <c r="AJ29" s="98"/>
      <c r="AK29" s="98"/>
      <c r="AL29" s="98"/>
      <c r="AM29" s="98"/>
      <c r="AN29" s="98"/>
      <c r="AO29" s="98"/>
      <c r="AP29" s="98"/>
      <c r="AQ29" s="98"/>
      <c r="AR29" s="98"/>
      <c r="AS29" s="98"/>
      <c r="AT29" s="98"/>
      <c r="AU29" s="98"/>
      <c r="AV29" s="98"/>
      <c r="AW29" s="99"/>
      <c r="AX29" s="73"/>
      <c r="AY29" s="73"/>
      <c r="AZ29" s="73"/>
      <c r="BA29" s="73"/>
      <c r="BB29" s="73"/>
      <c r="BC29" s="73"/>
      <c r="BD29" s="73"/>
      <c r="BE29" s="73"/>
      <c r="BF29" s="73"/>
      <c r="BG29" s="73"/>
    </row>
    <row r="30" spans="1:59" ht="16.149999999999999" x14ac:dyDescent="0.3">
      <c r="A30" s="42"/>
      <c r="B30" s="41"/>
      <c r="C30" s="41"/>
      <c r="D30" s="38"/>
      <c r="E30" s="38"/>
      <c r="F30" s="38"/>
      <c r="G30" s="38"/>
      <c r="H30" s="38"/>
      <c r="I30" s="38"/>
      <c r="J30" s="38"/>
      <c r="K30" s="130"/>
      <c r="L30" s="137" t="s">
        <v>152</v>
      </c>
      <c r="M30" s="38"/>
      <c r="N30" s="38"/>
      <c r="O30" s="38"/>
      <c r="P30" s="38"/>
      <c r="Q30" s="38"/>
      <c r="R30" s="38"/>
      <c r="S30" s="38"/>
      <c r="T30" s="43"/>
      <c r="U30" s="71"/>
      <c r="V30" s="71"/>
      <c r="W30" s="71"/>
      <c r="X30" s="71"/>
      <c r="Y30" s="71"/>
      <c r="Z30" s="71"/>
      <c r="AA30" s="71"/>
      <c r="AB30" s="73"/>
      <c r="AC30" s="73"/>
      <c r="AD30" s="71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</row>
    <row r="31" spans="1:59" ht="16.149999999999999" x14ac:dyDescent="0.3">
      <c r="A31" s="44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6"/>
      <c r="U31" s="71"/>
      <c r="V31" s="71"/>
      <c r="W31" s="71"/>
      <c r="X31" s="71"/>
      <c r="Y31" s="71"/>
      <c r="Z31" s="71"/>
      <c r="AA31" s="71"/>
      <c r="AB31" s="73"/>
      <c r="AC31" s="73"/>
      <c r="AD31" s="71"/>
      <c r="AE31" s="71" t="s">
        <v>10</v>
      </c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</row>
    <row r="32" spans="1:59" ht="16.149999999999999" x14ac:dyDescent="0.3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3"/>
      <c r="AC32" s="73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</row>
    <row r="33" spans="1:59" ht="16.149999999999999" x14ac:dyDescent="0.3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3"/>
      <c r="AC33" s="73"/>
      <c r="AD33" s="71"/>
      <c r="AE33" s="71"/>
      <c r="AF33" s="71" t="s">
        <v>78</v>
      </c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</row>
    <row r="34" spans="1:59" ht="16.149999999999999" x14ac:dyDescent="0.3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18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3"/>
      <c r="AC34" s="73"/>
      <c r="AD34" s="71"/>
      <c r="AE34" s="71"/>
      <c r="AF34" s="71"/>
      <c r="AG34" s="71"/>
      <c r="AH34" s="71"/>
      <c r="AJ34" s="71" t="s">
        <v>121</v>
      </c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</row>
    <row r="35" spans="1:59" ht="16.149999999999999" x14ac:dyDescent="0.3">
      <c r="A35" s="71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3"/>
      <c r="AC35" s="73"/>
      <c r="AD35" s="71"/>
      <c r="AE35" s="71"/>
      <c r="AF35" s="71"/>
      <c r="AG35" s="71"/>
      <c r="AH35" s="71"/>
      <c r="AI35" s="71"/>
      <c r="AJ35" s="71"/>
      <c r="AK35" s="71"/>
      <c r="AL35" s="71" t="s">
        <v>122</v>
      </c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</row>
    <row r="36" spans="1:59" ht="16.149999999999999" x14ac:dyDescent="0.3">
      <c r="A36" s="71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3"/>
      <c r="AC36" s="73"/>
      <c r="AD36" s="71"/>
      <c r="AE36" s="71"/>
      <c r="AF36" s="71"/>
      <c r="AG36" s="71"/>
      <c r="AH36" s="71"/>
      <c r="AI36" s="71"/>
      <c r="AJ36" s="71"/>
      <c r="AK36" s="71"/>
      <c r="AL36" s="71" t="s">
        <v>123</v>
      </c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</row>
    <row r="37" spans="1:59" ht="16.149999999999999" x14ac:dyDescent="0.3">
      <c r="A37" s="71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3"/>
      <c r="AC37" s="73"/>
      <c r="AD37" s="73"/>
      <c r="AE37" s="71"/>
      <c r="AF37" s="71"/>
      <c r="AG37" s="71"/>
      <c r="AH37" s="71"/>
      <c r="AI37" s="71"/>
      <c r="AJ37" s="71"/>
      <c r="AK37" s="71"/>
      <c r="AL37" s="71" t="s">
        <v>154</v>
      </c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3"/>
      <c r="AY37" s="73"/>
      <c r="AZ37" s="73"/>
      <c r="BA37" s="73"/>
      <c r="BB37" s="73"/>
      <c r="BC37" s="73"/>
      <c r="BD37" s="73"/>
      <c r="BE37" s="73"/>
      <c r="BF37" s="73"/>
      <c r="BG37" s="73"/>
    </row>
    <row r="38" spans="1:59" ht="16.149999999999999" x14ac:dyDescent="0.3">
      <c r="A38" s="71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3"/>
      <c r="AY38" s="73"/>
      <c r="AZ38" s="73"/>
      <c r="BA38" s="73"/>
      <c r="BB38" s="73"/>
      <c r="BC38" s="73"/>
      <c r="BD38" s="73"/>
      <c r="BE38" s="73"/>
      <c r="BF38" s="73"/>
      <c r="BG38" s="73"/>
    </row>
    <row r="39" spans="1:59" ht="16.149999999999999" x14ac:dyDescent="0.3">
      <c r="A39" s="71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3"/>
      <c r="AY39" s="73"/>
      <c r="AZ39" s="73"/>
      <c r="BA39" s="73"/>
      <c r="BB39" s="73"/>
      <c r="BC39" s="73"/>
      <c r="BD39" s="73"/>
      <c r="BE39" s="73"/>
      <c r="BF39" s="73"/>
      <c r="BG39" s="73"/>
    </row>
    <row r="40" spans="1:59" ht="16.149999999999999" x14ac:dyDescent="0.3">
      <c r="A40" s="71"/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3"/>
      <c r="AY40" s="73"/>
      <c r="AZ40" s="73"/>
      <c r="BA40" s="73"/>
      <c r="BB40" s="73"/>
      <c r="BC40" s="73"/>
      <c r="BD40" s="73"/>
      <c r="BE40" s="73"/>
      <c r="BF40" s="73"/>
      <c r="BG40" s="73"/>
    </row>
    <row r="41" spans="1:59" ht="16.149999999999999" x14ac:dyDescent="0.3">
      <c r="A41" s="71"/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3"/>
      <c r="AY41" s="73"/>
      <c r="AZ41" s="73"/>
      <c r="BA41" s="73"/>
      <c r="BB41" s="73"/>
      <c r="BC41" s="73"/>
      <c r="BD41" s="73"/>
      <c r="BE41" s="73"/>
      <c r="BF41" s="73"/>
      <c r="BG41" s="73"/>
    </row>
    <row r="42" spans="1:59" ht="16.149999999999999" x14ac:dyDescent="0.3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</row>
    <row r="43" spans="1:59" ht="16.149999999999999" x14ac:dyDescent="0.3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</row>
    <row r="44" spans="1:59" ht="16.149999999999999" x14ac:dyDescent="0.3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</row>
    <row r="45" spans="1:59" ht="16.149999999999999" x14ac:dyDescent="0.3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</row>
    <row r="46" spans="1:59" ht="16.149999999999999" x14ac:dyDescent="0.3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</row>
    <row r="47" spans="1:59" ht="16.149999999999999" x14ac:dyDescent="0.3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</row>
    <row r="48" spans="1:59" ht="16.149999999999999" x14ac:dyDescent="0.3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</row>
    <row r="49" spans="1:49" ht="16.149999999999999" x14ac:dyDescent="0.3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</row>
    <row r="50" spans="1:49" ht="16.149999999999999" x14ac:dyDescent="0.3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</row>
  </sheetData>
  <mergeCells count="1">
    <mergeCell ref="F4:M5"/>
  </mergeCells>
  <phoneticPr fontId="2"/>
  <hyperlinks>
    <hyperlink ref="AM15" r:id="rId1" xr:uid="{90F78C38-3D58-4C5C-8EB5-518F67CBC053}"/>
  </hyperlinks>
  <printOptions horizontalCentered="1"/>
  <pageMargins left="0.70866141732283472" right="0.70866141732283472" top="0.35433070866141736" bottom="0.35433070866141736" header="0.31496062992125984" footer="0.31496062992125984"/>
  <pageSetup paperSize="9" scale="77" orientation="landscape" blackAndWhite="1" horizontalDpi="300" verticalDpi="30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U41"/>
  <sheetViews>
    <sheetView topLeftCell="A10" zoomScale="90" zoomScaleNormal="90" workbookViewId="0">
      <selection activeCell="C19" sqref="C19"/>
    </sheetView>
  </sheetViews>
  <sheetFormatPr defaultRowHeight="12.75" x14ac:dyDescent="0.25"/>
  <cols>
    <col min="1" max="1" width="22.3984375" customWidth="1"/>
    <col min="2" max="7" width="10.59765625" customWidth="1"/>
    <col min="8" max="8" width="7" customWidth="1"/>
  </cols>
  <sheetData>
    <row r="1" spans="1:21" x14ac:dyDescent="0.25">
      <c r="A1" s="5" t="s">
        <v>11</v>
      </c>
      <c r="B1" s="5"/>
      <c r="C1" s="5"/>
      <c r="D1" s="5"/>
      <c r="E1" s="5"/>
      <c r="F1" s="5"/>
      <c r="G1" s="5"/>
      <c r="H1" s="5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s="1" customFormat="1" ht="32.1" customHeight="1" x14ac:dyDescent="0.25">
      <c r="A2" s="254" t="s">
        <v>149</v>
      </c>
      <c r="B2" s="254"/>
      <c r="C2" s="254"/>
      <c r="D2" s="254"/>
      <c r="E2" s="254"/>
      <c r="F2" s="254"/>
      <c r="G2" s="254"/>
      <c r="H2" s="138"/>
      <c r="I2" s="28" t="s">
        <v>12</v>
      </c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</row>
    <row r="3" spans="1:21" s="1" customFormat="1" ht="15" customHeight="1" thickBot="1" x14ac:dyDescent="0.3">
      <c r="A3" s="4"/>
      <c r="B3" s="3"/>
      <c r="C3" s="3"/>
      <c r="D3" s="3"/>
      <c r="E3" s="3"/>
      <c r="F3" s="3"/>
      <c r="G3" s="3"/>
      <c r="H3" s="3"/>
      <c r="I3" s="230" t="s">
        <v>13</v>
      </c>
      <c r="J3" s="230"/>
      <c r="K3" s="230"/>
      <c r="L3" s="230"/>
      <c r="M3" s="230"/>
      <c r="N3" s="230"/>
      <c r="O3" s="230"/>
      <c r="P3" s="230"/>
      <c r="Q3" s="230"/>
      <c r="R3" s="7"/>
      <c r="S3" s="7"/>
      <c r="T3" s="7"/>
      <c r="U3" s="7"/>
    </row>
    <row r="4" spans="1:21" s="1" customFormat="1" ht="44.85" customHeight="1" x14ac:dyDescent="0.25">
      <c r="A4" s="27" t="s">
        <v>14</v>
      </c>
      <c r="B4" s="255"/>
      <c r="C4" s="255"/>
      <c r="D4" s="255"/>
      <c r="E4" s="255"/>
      <c r="F4" s="256"/>
      <c r="G4" s="257"/>
      <c r="H4" s="19"/>
      <c r="I4" s="230"/>
      <c r="J4" s="230"/>
      <c r="K4" s="230"/>
      <c r="L4" s="230"/>
      <c r="M4" s="230"/>
      <c r="N4" s="230"/>
      <c r="O4" s="230"/>
      <c r="P4" s="230"/>
      <c r="Q4" s="230"/>
      <c r="R4" s="7"/>
      <c r="S4" s="7"/>
      <c r="T4" s="7"/>
      <c r="U4" s="7"/>
    </row>
    <row r="5" spans="1:21" s="1" customFormat="1" ht="44.85" customHeight="1" x14ac:dyDescent="0.25">
      <c r="A5" s="140" t="s">
        <v>15</v>
      </c>
      <c r="B5" s="252"/>
      <c r="C5" s="252"/>
      <c r="D5" s="252"/>
      <c r="E5" s="252"/>
      <c r="F5" s="235"/>
      <c r="G5" s="253"/>
      <c r="H5" s="19"/>
      <c r="I5" s="230"/>
      <c r="J5" s="230"/>
      <c r="K5" s="230"/>
      <c r="L5" s="230"/>
      <c r="M5" s="230"/>
      <c r="N5" s="230"/>
      <c r="O5" s="230"/>
      <c r="P5" s="230"/>
      <c r="Q5" s="230"/>
      <c r="R5" s="7"/>
      <c r="S5" s="7"/>
      <c r="T5" s="7"/>
      <c r="U5" s="7"/>
    </row>
    <row r="6" spans="1:21" s="1" customFormat="1" ht="44.85" customHeight="1" x14ac:dyDescent="0.25">
      <c r="A6" s="261" t="s">
        <v>16</v>
      </c>
      <c r="B6" s="240" t="s">
        <v>17</v>
      </c>
      <c r="C6" s="241"/>
      <c r="D6" s="260" t="s">
        <v>18</v>
      </c>
      <c r="E6" s="260"/>
      <c r="F6" s="240" t="s">
        <v>19</v>
      </c>
      <c r="G6" s="242"/>
      <c r="H6" s="19"/>
      <c r="I6" s="230"/>
      <c r="J6" s="230"/>
      <c r="K6" s="230"/>
      <c r="L6" s="230"/>
      <c r="M6" s="230"/>
      <c r="N6" s="230"/>
      <c r="O6" s="230"/>
      <c r="P6" s="230"/>
      <c r="Q6" s="230"/>
      <c r="R6" s="7"/>
      <c r="S6" s="7"/>
      <c r="T6" s="7"/>
      <c r="U6" s="7"/>
    </row>
    <row r="7" spans="1:21" s="1" customFormat="1" ht="44.85" customHeight="1" x14ac:dyDescent="0.25">
      <c r="A7" s="262"/>
      <c r="B7" s="235"/>
      <c r="C7" s="236"/>
      <c r="D7" s="252"/>
      <c r="E7" s="252"/>
      <c r="F7" s="235"/>
      <c r="G7" s="258"/>
      <c r="H7" s="19"/>
      <c r="I7" s="230"/>
      <c r="J7" s="230"/>
      <c r="K7" s="230"/>
      <c r="L7" s="230"/>
      <c r="M7" s="230"/>
      <c r="N7" s="230"/>
      <c r="O7" s="230"/>
      <c r="P7" s="230"/>
      <c r="Q7" s="230"/>
      <c r="R7" s="7"/>
      <c r="S7" s="7"/>
      <c r="T7" s="7"/>
      <c r="U7" s="7"/>
    </row>
    <row r="8" spans="1:21" s="1" customFormat="1" ht="44.85" customHeight="1" x14ac:dyDescent="0.25">
      <c r="A8" s="140" t="s">
        <v>20</v>
      </c>
      <c r="B8" s="235"/>
      <c r="C8" s="259"/>
      <c r="D8" s="259"/>
      <c r="E8" s="259"/>
      <c r="F8" s="259"/>
      <c r="G8" s="258"/>
      <c r="H8" s="19"/>
      <c r="I8" s="230"/>
      <c r="J8" s="230"/>
      <c r="K8" s="230"/>
      <c r="L8" s="230"/>
      <c r="M8" s="230"/>
      <c r="N8" s="230"/>
      <c r="O8" s="230"/>
      <c r="P8" s="230"/>
      <c r="Q8" s="230"/>
      <c r="R8" s="7"/>
      <c r="S8" s="7"/>
      <c r="T8" s="7"/>
      <c r="U8" s="7"/>
    </row>
    <row r="9" spans="1:21" s="1" customFormat="1" ht="44.85" customHeight="1" x14ac:dyDescent="0.25">
      <c r="A9" s="140" t="s">
        <v>21</v>
      </c>
      <c r="B9" s="235"/>
      <c r="C9" s="236"/>
      <c r="D9" s="232"/>
      <c r="E9" s="233"/>
      <c r="F9" s="233"/>
      <c r="G9" s="234"/>
      <c r="H9" s="18"/>
      <c r="I9" s="230"/>
      <c r="J9" s="230"/>
      <c r="K9" s="230"/>
      <c r="L9" s="230"/>
      <c r="M9" s="230"/>
      <c r="N9" s="230"/>
      <c r="O9" s="230"/>
      <c r="P9" s="230"/>
      <c r="Q9" s="230"/>
      <c r="R9" s="7"/>
      <c r="S9" s="7"/>
      <c r="T9" s="7"/>
      <c r="U9" s="7"/>
    </row>
    <row r="10" spans="1:21" s="1" customFormat="1" ht="44.85" customHeight="1" x14ac:dyDescent="0.25">
      <c r="A10" s="140" t="s">
        <v>22</v>
      </c>
      <c r="B10" s="30" t="s">
        <v>23</v>
      </c>
      <c r="C10" s="243"/>
      <c r="D10" s="243"/>
      <c r="E10" s="243"/>
      <c r="F10" s="243"/>
      <c r="G10" s="244"/>
      <c r="H10" s="9"/>
      <c r="I10" s="230"/>
      <c r="J10" s="230"/>
      <c r="K10" s="230"/>
      <c r="L10" s="230"/>
      <c r="M10" s="230"/>
      <c r="N10" s="230"/>
      <c r="O10" s="230"/>
      <c r="P10" s="230"/>
      <c r="Q10" s="230"/>
      <c r="R10" s="7"/>
      <c r="S10" s="7"/>
      <c r="T10" s="7"/>
      <c r="U10" s="7"/>
    </row>
    <row r="11" spans="1:21" s="1" customFormat="1" ht="44.85" customHeight="1" x14ac:dyDescent="0.25">
      <c r="A11" s="140" t="s">
        <v>24</v>
      </c>
      <c r="B11" s="252"/>
      <c r="C11" s="252"/>
      <c r="D11" s="252"/>
      <c r="E11" s="252"/>
      <c r="F11" s="235"/>
      <c r="G11" s="253"/>
      <c r="H11" s="19"/>
      <c r="I11" s="230"/>
      <c r="J11" s="230"/>
      <c r="K11" s="230"/>
      <c r="L11" s="230"/>
      <c r="M11" s="230"/>
      <c r="N11" s="230"/>
      <c r="O11" s="230"/>
      <c r="P11" s="230"/>
      <c r="Q11" s="230"/>
      <c r="R11" s="7"/>
      <c r="S11" s="7"/>
      <c r="T11" s="7"/>
      <c r="U11" s="7"/>
    </row>
    <row r="12" spans="1:21" s="1" customFormat="1" ht="44.85" customHeight="1" x14ac:dyDescent="0.25">
      <c r="A12" s="140" t="s">
        <v>25</v>
      </c>
      <c r="B12" s="252"/>
      <c r="C12" s="252"/>
      <c r="D12" s="252"/>
      <c r="E12" s="252"/>
      <c r="F12" s="235"/>
      <c r="G12" s="253"/>
      <c r="H12" s="19"/>
      <c r="I12" s="230"/>
      <c r="J12" s="230"/>
      <c r="K12" s="230"/>
      <c r="L12" s="230"/>
      <c r="M12" s="230"/>
      <c r="N12" s="230"/>
      <c r="O12" s="230"/>
      <c r="P12" s="230"/>
      <c r="Q12" s="230"/>
      <c r="R12" s="7"/>
      <c r="S12" s="7"/>
      <c r="T12" s="7"/>
      <c r="U12" s="7"/>
    </row>
    <row r="13" spans="1:21" s="1" customFormat="1" ht="44.85" customHeight="1" x14ac:dyDescent="0.25">
      <c r="A13" s="247" t="s">
        <v>26</v>
      </c>
      <c r="B13" s="245" t="s">
        <v>27</v>
      </c>
      <c r="C13" s="246"/>
      <c r="D13" s="249"/>
      <c r="E13" s="250"/>
      <c r="F13" s="250"/>
      <c r="G13" s="251"/>
      <c r="H13" s="20"/>
      <c r="I13" s="165"/>
      <c r="J13" s="165"/>
      <c r="K13" s="165"/>
      <c r="L13" s="165"/>
      <c r="M13" s="165"/>
      <c r="N13" s="165"/>
      <c r="O13" s="165"/>
      <c r="P13" s="165"/>
      <c r="Q13" s="165"/>
      <c r="R13" s="7"/>
      <c r="S13" s="7"/>
      <c r="T13" s="7"/>
      <c r="U13" s="7"/>
    </row>
    <row r="14" spans="1:21" s="1" customFormat="1" ht="44.85" customHeight="1" x14ac:dyDescent="0.25">
      <c r="A14" s="248"/>
      <c r="B14" s="237"/>
      <c r="C14" s="238"/>
      <c r="D14" s="238"/>
      <c r="E14" s="238"/>
      <c r="F14" s="238"/>
      <c r="G14" s="239"/>
      <c r="H14" s="19"/>
      <c r="I14" s="165"/>
      <c r="J14" s="165"/>
      <c r="K14" s="165"/>
      <c r="L14" s="165"/>
      <c r="M14" s="165"/>
      <c r="N14" s="165"/>
      <c r="O14" s="165"/>
      <c r="P14" s="165"/>
      <c r="Q14" s="165"/>
      <c r="R14" s="7"/>
      <c r="S14" s="7"/>
      <c r="T14" s="7"/>
      <c r="U14" s="7"/>
    </row>
    <row r="15" spans="1:21" s="1" customFormat="1" ht="44.85" customHeight="1" x14ac:dyDescent="0.25">
      <c r="A15" s="227" t="s">
        <v>28</v>
      </c>
      <c r="B15" s="160"/>
      <c r="C15" s="10" t="s">
        <v>116</v>
      </c>
      <c r="D15" s="10" t="s">
        <v>117</v>
      </c>
      <c r="E15" s="10" t="s">
        <v>118</v>
      </c>
      <c r="F15" s="164" t="s">
        <v>119</v>
      </c>
      <c r="G15" s="163"/>
      <c r="H15" s="9"/>
      <c r="I15" s="165"/>
      <c r="J15" s="165"/>
      <c r="K15" s="165"/>
      <c r="L15" s="165"/>
      <c r="M15" s="165"/>
      <c r="N15" s="165"/>
      <c r="O15" s="165"/>
      <c r="P15" s="165"/>
      <c r="Q15" s="165"/>
      <c r="R15" s="7"/>
      <c r="S15" s="7"/>
      <c r="T15" s="7"/>
      <c r="U15" s="7"/>
    </row>
    <row r="16" spans="1:21" s="1" customFormat="1" ht="44.85" customHeight="1" x14ac:dyDescent="0.25">
      <c r="A16" s="228"/>
      <c r="B16" s="10" t="s">
        <v>29</v>
      </c>
      <c r="C16" s="161"/>
      <c r="D16" s="158"/>
      <c r="E16" s="162"/>
      <c r="F16" s="159">
        <f>SUM(C16:E16)</f>
        <v>0</v>
      </c>
      <c r="G16" s="29" t="s">
        <v>30</v>
      </c>
      <c r="H16" s="9"/>
      <c r="I16" s="165"/>
      <c r="J16" s="165"/>
      <c r="K16" s="165"/>
      <c r="L16" s="165"/>
      <c r="M16" s="165"/>
      <c r="N16" s="165"/>
      <c r="O16" s="165"/>
      <c r="P16" s="165"/>
      <c r="Q16" s="165"/>
      <c r="R16" s="7"/>
      <c r="S16" s="7"/>
      <c r="T16" s="7"/>
      <c r="U16" s="7"/>
    </row>
    <row r="17" spans="1:21" s="1" customFormat="1" ht="44.85" customHeight="1" x14ac:dyDescent="0.25">
      <c r="A17" s="229"/>
      <c r="B17" s="10" t="s">
        <v>31</v>
      </c>
      <c r="C17" s="162"/>
      <c r="D17" s="162"/>
      <c r="E17" s="162"/>
      <c r="F17" s="159">
        <f>SUM(C17:E17)</f>
        <v>0</v>
      </c>
      <c r="G17" s="29" t="s">
        <v>30</v>
      </c>
      <c r="H17" s="9"/>
      <c r="I17" s="165"/>
      <c r="J17" s="165"/>
      <c r="K17" s="165"/>
      <c r="L17" s="165"/>
      <c r="M17" s="165"/>
      <c r="N17" s="165"/>
      <c r="O17" s="165"/>
      <c r="P17" s="165"/>
      <c r="Q17" s="165"/>
      <c r="R17" s="7"/>
      <c r="S17" s="7"/>
      <c r="T17" s="7"/>
      <c r="U17" s="7"/>
    </row>
    <row r="18" spans="1:21" s="1" customFormat="1" ht="44.85" customHeight="1" thickBot="1" x14ac:dyDescent="0.3">
      <c r="A18" s="148" t="s">
        <v>33</v>
      </c>
      <c r="B18" s="100" t="s">
        <v>29</v>
      </c>
      <c r="C18" s="106"/>
      <c r="D18" s="107" t="s">
        <v>30</v>
      </c>
      <c r="E18" s="100" t="s">
        <v>31</v>
      </c>
      <c r="F18" s="106"/>
      <c r="G18" s="166" t="s">
        <v>30</v>
      </c>
      <c r="H18" s="9"/>
      <c r="I18" s="165"/>
      <c r="J18" s="165"/>
      <c r="K18" s="165"/>
      <c r="L18" s="165"/>
      <c r="M18" s="165"/>
      <c r="N18" s="165"/>
      <c r="O18" s="165"/>
      <c r="P18" s="165"/>
      <c r="Q18" s="165"/>
      <c r="R18" s="7"/>
      <c r="S18" s="7"/>
      <c r="T18" s="7"/>
      <c r="U18" s="7"/>
    </row>
    <row r="19" spans="1:21" x14ac:dyDescent="0.25">
      <c r="A19" s="5"/>
      <c r="B19" s="5"/>
      <c r="C19" s="5"/>
      <c r="D19" s="5"/>
      <c r="E19" s="5"/>
      <c r="F19" s="5"/>
      <c r="G19" s="5"/>
      <c r="H19" s="5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</row>
    <row r="20" spans="1:21" ht="16.149999999999999" x14ac:dyDescent="0.25">
      <c r="A20" s="6"/>
      <c r="B20" s="5"/>
      <c r="C20" s="5"/>
      <c r="D20" s="5"/>
      <c r="E20" s="5"/>
      <c r="F20" s="5"/>
      <c r="G20" s="5"/>
      <c r="H20" s="5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</row>
    <row r="21" spans="1:21" ht="16.149999999999999" x14ac:dyDescent="0.25">
      <c r="A21" s="231"/>
      <c r="B21" s="231"/>
      <c r="C21" s="231"/>
      <c r="D21" s="231"/>
      <c r="E21" s="231"/>
      <c r="F21" s="231"/>
      <c r="G21" s="231"/>
      <c r="H21" s="139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</row>
    <row r="22" spans="1:21" ht="18.75" x14ac:dyDescent="0.25">
      <c r="A22" s="8"/>
      <c r="B22" s="39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</row>
    <row r="23" spans="1:21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</row>
    <row r="24" spans="1:21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</row>
    <row r="25" spans="1:21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</row>
    <row r="26" spans="1:21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</row>
    <row r="27" spans="1:2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</row>
    <row r="28" spans="1:21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</row>
    <row r="29" spans="1:21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21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</row>
    <row r="31" spans="1:2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</row>
    <row r="32" spans="1:21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</row>
    <row r="33" spans="1:21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</row>
    <row r="34" spans="1:2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</row>
    <row r="35" spans="1:21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</row>
    <row r="36" spans="1:21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</row>
    <row r="37" spans="1:21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</row>
    <row r="38" spans="1:2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</row>
    <row r="39" spans="1:2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</row>
    <row r="40" spans="1:2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</row>
    <row r="41" spans="1:21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</row>
  </sheetData>
  <mergeCells count="23">
    <mergeCell ref="A2:G2"/>
    <mergeCell ref="B4:G4"/>
    <mergeCell ref="B5:G5"/>
    <mergeCell ref="F7:G7"/>
    <mergeCell ref="B8:G8"/>
    <mergeCell ref="D7:E7"/>
    <mergeCell ref="D6:E6"/>
    <mergeCell ref="A6:A7"/>
    <mergeCell ref="A15:A17"/>
    <mergeCell ref="I3:Q12"/>
    <mergeCell ref="A21:G21"/>
    <mergeCell ref="D9:G9"/>
    <mergeCell ref="B9:C9"/>
    <mergeCell ref="B14:G14"/>
    <mergeCell ref="B6:C6"/>
    <mergeCell ref="F6:G6"/>
    <mergeCell ref="B7:C7"/>
    <mergeCell ref="C10:G10"/>
    <mergeCell ref="B13:C13"/>
    <mergeCell ref="A13:A14"/>
    <mergeCell ref="D13:G13"/>
    <mergeCell ref="B11:G11"/>
    <mergeCell ref="B12:G12"/>
  </mergeCells>
  <phoneticPr fontId="2"/>
  <printOptions horizontalCentered="1"/>
  <pageMargins left="0.70866141732283472" right="0.70866141732283472" top="0.55118110236220474" bottom="0.55118110236220474" header="0.31496062992125984" footer="0.31496062992125984"/>
  <pageSetup paperSize="9" scale="98" orientation="portrait" blackAndWhite="1" horizontalDpi="300" verticalDpi="300" r:id="rId1"/>
  <headerFooter alignWithMargins="0"/>
  <rowBreaks count="1" manualBreakCount="1">
    <brk id="18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V66"/>
  <sheetViews>
    <sheetView zoomScaleNormal="100" zoomScaleSheetLayoutView="96" workbookViewId="0">
      <selection activeCell="A3" sqref="A3"/>
    </sheetView>
  </sheetViews>
  <sheetFormatPr defaultRowHeight="12.75" x14ac:dyDescent="0.25"/>
  <cols>
    <col min="1" max="1" width="5.59765625" style="2" customWidth="1"/>
    <col min="2" max="2" width="21.86328125" style="2" customWidth="1"/>
    <col min="3" max="3" width="6.1328125" style="2" customWidth="1"/>
    <col min="4" max="4" width="5.3984375" style="2" customWidth="1"/>
    <col min="5" max="5" width="10.46484375" style="2" customWidth="1"/>
    <col min="6" max="6" width="5" style="2" customWidth="1"/>
    <col min="7" max="7" width="16.265625" style="2" customWidth="1"/>
    <col min="8" max="8" width="5" style="2" customWidth="1"/>
    <col min="9" max="9" width="16.265625" style="2" customWidth="1"/>
    <col min="10" max="10" width="5.73046875" customWidth="1"/>
    <col min="11" max="12" width="8.46484375" hidden="1" customWidth="1"/>
  </cols>
  <sheetData>
    <row r="1" spans="1:22" ht="18.75" x14ac:dyDescent="0.35">
      <c r="A1" s="11" t="s">
        <v>34</v>
      </c>
      <c r="B1" s="12"/>
      <c r="C1" s="12"/>
      <c r="D1" s="12"/>
      <c r="E1" s="12"/>
      <c r="F1" s="12"/>
      <c r="G1" s="12"/>
      <c r="H1" s="12"/>
      <c r="I1" s="12"/>
      <c r="J1" s="13"/>
      <c r="K1" s="13"/>
      <c r="L1" s="13"/>
      <c r="M1" s="136" t="s">
        <v>140</v>
      </c>
      <c r="N1" s="8"/>
      <c r="O1" s="8"/>
      <c r="P1" s="8"/>
      <c r="Q1" s="8"/>
      <c r="R1" s="8"/>
      <c r="S1" s="8"/>
      <c r="T1" s="8"/>
      <c r="U1" s="8"/>
      <c r="V1" s="8"/>
    </row>
    <row r="2" spans="1:22" ht="18.75" customHeight="1" x14ac:dyDescent="0.25">
      <c r="A2" s="285" t="s">
        <v>150</v>
      </c>
      <c r="B2" s="285"/>
      <c r="C2" s="285"/>
      <c r="D2" s="285"/>
      <c r="E2" s="285"/>
      <c r="F2" s="285"/>
      <c r="G2" s="285"/>
      <c r="H2" s="285"/>
      <c r="I2" s="157" t="s">
        <v>142</v>
      </c>
      <c r="J2" s="13"/>
      <c r="K2" s="13"/>
      <c r="L2" s="13"/>
      <c r="M2" s="280" t="s">
        <v>141</v>
      </c>
      <c r="N2" s="280"/>
      <c r="O2" s="280"/>
      <c r="P2" s="280"/>
      <c r="Q2" s="280"/>
      <c r="R2" s="280"/>
      <c r="S2" s="280"/>
      <c r="T2" s="280"/>
      <c r="U2" s="8"/>
      <c r="V2" s="8"/>
    </row>
    <row r="3" spans="1:22" ht="5.45" customHeight="1" x14ac:dyDescent="0.25">
      <c r="A3" s="14"/>
      <c r="B3" s="14"/>
      <c r="C3" s="14"/>
      <c r="D3" s="14"/>
      <c r="E3" s="14"/>
      <c r="F3" s="14"/>
      <c r="G3" s="14"/>
      <c r="H3" s="14"/>
      <c r="I3" s="14"/>
      <c r="J3" s="13"/>
      <c r="K3" s="13"/>
      <c r="L3" s="13"/>
      <c r="M3" s="280"/>
      <c r="N3" s="280"/>
      <c r="O3" s="280"/>
      <c r="P3" s="280"/>
      <c r="Q3" s="280"/>
      <c r="R3" s="280"/>
      <c r="S3" s="280"/>
      <c r="T3" s="280"/>
      <c r="U3" s="8"/>
      <c r="V3" s="8"/>
    </row>
    <row r="4" spans="1:22" ht="20.45" customHeight="1" x14ac:dyDescent="0.25">
      <c r="A4" s="264" t="s">
        <v>35</v>
      </c>
      <c r="B4" s="264"/>
      <c r="C4" s="295"/>
      <c r="D4" s="295"/>
      <c r="E4" s="295"/>
      <c r="F4" s="295"/>
      <c r="G4" s="295"/>
      <c r="H4" s="12"/>
      <c r="I4" s="12"/>
      <c r="J4" s="13"/>
      <c r="K4" s="13"/>
      <c r="L4" s="13"/>
      <c r="M4" s="280"/>
      <c r="N4" s="280"/>
      <c r="O4" s="280"/>
      <c r="P4" s="280"/>
      <c r="Q4" s="280"/>
      <c r="R4" s="280"/>
      <c r="S4" s="280"/>
      <c r="T4" s="280"/>
      <c r="U4" s="8"/>
      <c r="V4" s="8"/>
    </row>
    <row r="5" spans="1:22" ht="20.45" customHeight="1" x14ac:dyDescent="0.3">
      <c r="A5" s="12"/>
      <c r="B5" s="12"/>
      <c r="C5" s="101"/>
      <c r="D5" s="101"/>
      <c r="E5" s="101"/>
      <c r="F5" s="101"/>
      <c r="G5" s="101"/>
      <c r="H5" s="12"/>
      <c r="I5" s="12"/>
      <c r="J5" s="13"/>
      <c r="K5" s="13"/>
      <c r="L5" s="13"/>
      <c r="M5" s="33" t="s">
        <v>36</v>
      </c>
      <c r="N5" s="8"/>
      <c r="O5" s="8"/>
      <c r="P5" s="8"/>
      <c r="Q5" s="8"/>
      <c r="R5" s="8"/>
      <c r="S5" s="8"/>
      <c r="T5" s="8"/>
      <c r="U5" s="8"/>
      <c r="V5" s="8"/>
    </row>
    <row r="6" spans="1:22" ht="20.45" customHeight="1" x14ac:dyDescent="0.3">
      <c r="A6" s="264" t="s">
        <v>37</v>
      </c>
      <c r="B6" s="264"/>
      <c r="C6" s="265"/>
      <c r="D6" s="266"/>
      <c r="E6" s="267"/>
      <c r="F6" s="113"/>
      <c r="G6" s="101"/>
      <c r="H6" s="102"/>
      <c r="I6" s="102"/>
      <c r="J6" s="13"/>
      <c r="K6" s="13"/>
      <c r="L6" s="13"/>
      <c r="M6" s="112" t="s">
        <v>38</v>
      </c>
      <c r="N6" s="33"/>
      <c r="O6" s="33"/>
      <c r="P6" s="33"/>
      <c r="Q6" s="33"/>
      <c r="R6" s="33"/>
      <c r="S6" s="33"/>
      <c r="T6" s="8"/>
      <c r="U6" s="8"/>
      <c r="V6" s="8"/>
    </row>
    <row r="7" spans="1:22" ht="20.45" customHeight="1" x14ac:dyDescent="0.3">
      <c r="A7" s="12"/>
      <c r="B7" s="12"/>
      <c r="C7" s="101"/>
      <c r="D7" s="101"/>
      <c r="E7" s="101"/>
      <c r="F7" s="101"/>
      <c r="G7" s="101"/>
      <c r="H7" s="12"/>
      <c r="I7" s="12"/>
      <c r="J7" s="13"/>
      <c r="K7" s="13"/>
      <c r="L7" s="13"/>
      <c r="M7" s="216" t="s">
        <v>39</v>
      </c>
      <c r="N7" s="217"/>
      <c r="O7" s="218"/>
      <c r="P7" s="217"/>
      <c r="Q7" s="112" t="s">
        <v>138</v>
      </c>
      <c r="R7" s="33"/>
      <c r="S7" s="33"/>
      <c r="T7" s="8"/>
      <c r="U7" s="8"/>
      <c r="V7" s="8"/>
    </row>
    <row r="8" spans="1:22" ht="20.45" customHeight="1" x14ac:dyDescent="0.3">
      <c r="A8" s="264"/>
      <c r="B8" s="264" t="s">
        <v>40</v>
      </c>
      <c r="C8" s="264" t="s">
        <v>41</v>
      </c>
      <c r="D8" s="264" t="s">
        <v>42</v>
      </c>
      <c r="E8" s="264" t="s">
        <v>43</v>
      </c>
      <c r="F8" s="264"/>
      <c r="G8" s="264"/>
      <c r="H8" s="264"/>
      <c r="I8" s="264"/>
      <c r="J8" s="13"/>
      <c r="K8" s="13"/>
      <c r="L8" s="13"/>
      <c r="M8" s="219" t="s">
        <v>44</v>
      </c>
      <c r="N8" s="35"/>
      <c r="O8" s="35"/>
      <c r="P8" s="33"/>
      <c r="Q8" s="33"/>
      <c r="R8" s="33"/>
      <c r="S8" s="33"/>
      <c r="T8" s="8"/>
      <c r="U8" s="8"/>
      <c r="V8" s="8"/>
    </row>
    <row r="9" spans="1:22" ht="23.45" customHeight="1" thickBot="1" x14ac:dyDescent="0.35">
      <c r="A9" s="263"/>
      <c r="B9" s="263"/>
      <c r="C9" s="263"/>
      <c r="D9" s="263"/>
      <c r="E9" s="109" t="s">
        <v>45</v>
      </c>
      <c r="F9" s="263" t="s">
        <v>46</v>
      </c>
      <c r="G9" s="263"/>
      <c r="H9" s="263" t="s">
        <v>47</v>
      </c>
      <c r="I9" s="263"/>
      <c r="J9" s="13"/>
      <c r="K9" s="13" t="s">
        <v>48</v>
      </c>
      <c r="L9" s="13" t="s">
        <v>49</v>
      </c>
      <c r="M9" s="34"/>
      <c r="N9" s="35"/>
      <c r="O9" s="33"/>
      <c r="P9" s="33"/>
      <c r="Q9" s="33"/>
      <c r="R9" s="33"/>
      <c r="S9" s="33"/>
      <c r="T9" s="8"/>
      <c r="U9" s="8"/>
      <c r="V9" s="8"/>
    </row>
    <row r="10" spans="1:22" ht="15" customHeight="1" thickTop="1" x14ac:dyDescent="0.3">
      <c r="A10" s="120">
        <v>1</v>
      </c>
      <c r="B10" s="121"/>
      <c r="C10" s="121"/>
      <c r="D10" s="121"/>
      <c r="E10" s="210"/>
      <c r="F10" s="120" t="str">
        <f>IF(G10="高体連から登録する","○","")</f>
        <v/>
      </c>
      <c r="G10" s="122"/>
      <c r="H10" s="120" t="str">
        <f>IF(I10="高体連から新規登録する","○","")</f>
        <v/>
      </c>
      <c r="I10" s="122"/>
      <c r="J10" s="13"/>
      <c r="K10" s="13">
        <f>COUNTIFS(D10,3,I10,"高体連から新規登録する",C10,"男")</f>
        <v>0</v>
      </c>
      <c r="L10" s="13">
        <f>COUNTIFS(D10,3,I10,"高体連から新規登録する",C10,"女")</f>
        <v>0</v>
      </c>
      <c r="M10" s="33"/>
      <c r="N10" s="33"/>
      <c r="O10" s="33"/>
      <c r="P10" s="33"/>
      <c r="Q10" s="33"/>
      <c r="R10" s="33"/>
      <c r="S10" s="33"/>
      <c r="T10" s="8"/>
      <c r="U10" s="8"/>
      <c r="V10" s="8"/>
    </row>
    <row r="11" spans="1:22" ht="15" customHeight="1" x14ac:dyDescent="0.3">
      <c r="A11" s="114">
        <v>2</v>
      </c>
      <c r="B11" s="115"/>
      <c r="C11" s="115"/>
      <c r="D11" s="115"/>
      <c r="E11" s="211"/>
      <c r="F11" s="114" t="str">
        <f t="shared" ref="F11:F44" si="0">IF(G11="高体連から登録する","○","")</f>
        <v/>
      </c>
      <c r="G11" s="116"/>
      <c r="H11" s="114" t="str">
        <f t="shared" ref="H11:H44" si="1">IF(I11="高体連から新規登録する","○","")</f>
        <v/>
      </c>
      <c r="I11" s="116"/>
      <c r="J11" s="13"/>
      <c r="K11" s="13">
        <f t="shared" ref="K11:K44" si="2">COUNTIFS(D11,3,I11,"高体連から新規登録する",C11,"男")</f>
        <v>0</v>
      </c>
      <c r="L11" s="13">
        <f t="shared" ref="L11:L44" si="3">COUNTIFS(D11,3,I11,"高体連から新規登録する",C11,"女")</f>
        <v>0</v>
      </c>
      <c r="M11" s="31" t="s">
        <v>50</v>
      </c>
      <c r="N11" s="33"/>
      <c r="O11" s="33" t="s">
        <v>51</v>
      </c>
      <c r="P11" s="33"/>
      <c r="Q11" s="33"/>
      <c r="R11" s="33"/>
      <c r="S11" s="33"/>
      <c r="T11" s="8"/>
      <c r="U11" s="8"/>
      <c r="V11" s="8"/>
    </row>
    <row r="12" spans="1:22" ht="15" customHeight="1" x14ac:dyDescent="0.3">
      <c r="A12" s="114">
        <v>3</v>
      </c>
      <c r="B12" s="115"/>
      <c r="C12" s="115"/>
      <c r="D12" s="115"/>
      <c r="E12" s="211"/>
      <c r="F12" s="114" t="str">
        <f t="shared" si="0"/>
        <v/>
      </c>
      <c r="G12" s="116"/>
      <c r="H12" s="114" t="str">
        <f t="shared" si="1"/>
        <v/>
      </c>
      <c r="I12" s="116"/>
      <c r="J12" s="13"/>
      <c r="K12" s="13">
        <f t="shared" si="2"/>
        <v>0</v>
      </c>
      <c r="L12" s="13">
        <f t="shared" si="3"/>
        <v>0</v>
      </c>
      <c r="M12" s="108" t="s">
        <v>52</v>
      </c>
      <c r="N12" s="112" t="s">
        <v>139</v>
      </c>
      <c r="O12" s="8"/>
      <c r="P12" s="8"/>
      <c r="Q12" s="8"/>
      <c r="R12" s="8"/>
      <c r="S12" s="8"/>
      <c r="T12" s="8"/>
      <c r="U12" s="8"/>
      <c r="V12" s="8"/>
    </row>
    <row r="13" spans="1:22" ht="15" customHeight="1" x14ac:dyDescent="0.25">
      <c r="A13" s="114">
        <v>4</v>
      </c>
      <c r="B13" s="115"/>
      <c r="C13" s="115"/>
      <c r="D13" s="115"/>
      <c r="E13" s="211"/>
      <c r="F13" s="114" t="str">
        <f t="shared" si="0"/>
        <v/>
      </c>
      <c r="G13" s="116"/>
      <c r="H13" s="114" t="str">
        <f t="shared" si="1"/>
        <v/>
      </c>
      <c r="I13" s="116"/>
      <c r="J13" s="13"/>
      <c r="K13" s="13">
        <f t="shared" si="2"/>
        <v>0</v>
      </c>
      <c r="L13" s="13">
        <f t="shared" si="3"/>
        <v>0</v>
      </c>
      <c r="M13" s="280" t="s">
        <v>53</v>
      </c>
      <c r="N13" s="280"/>
      <c r="O13" s="280"/>
      <c r="P13" s="280"/>
      <c r="Q13" s="280"/>
      <c r="R13" s="280"/>
      <c r="S13" s="280"/>
      <c r="T13" s="280"/>
      <c r="U13" s="8"/>
      <c r="V13" s="8"/>
    </row>
    <row r="14" spans="1:22" ht="15" customHeight="1" x14ac:dyDescent="0.25">
      <c r="A14" s="114">
        <v>5</v>
      </c>
      <c r="B14" s="115"/>
      <c r="C14" s="115"/>
      <c r="D14" s="115"/>
      <c r="E14" s="211"/>
      <c r="F14" s="114" t="str">
        <f t="shared" si="0"/>
        <v/>
      </c>
      <c r="G14" s="116"/>
      <c r="H14" s="114" t="str">
        <f t="shared" si="1"/>
        <v/>
      </c>
      <c r="I14" s="116"/>
      <c r="J14" s="13"/>
      <c r="K14" s="13">
        <f t="shared" si="2"/>
        <v>0</v>
      </c>
      <c r="L14" s="13">
        <f t="shared" si="3"/>
        <v>0</v>
      </c>
      <c r="M14" s="280"/>
      <c r="N14" s="280"/>
      <c r="O14" s="280"/>
      <c r="P14" s="280"/>
      <c r="Q14" s="280"/>
      <c r="R14" s="280"/>
      <c r="S14" s="280"/>
      <c r="T14" s="280"/>
      <c r="U14" s="8"/>
      <c r="V14" s="8"/>
    </row>
    <row r="15" spans="1:22" ht="15" customHeight="1" x14ac:dyDescent="0.3">
      <c r="A15" s="114">
        <v>6</v>
      </c>
      <c r="B15" s="115"/>
      <c r="C15" s="115"/>
      <c r="D15" s="115"/>
      <c r="E15" s="211"/>
      <c r="F15" s="114" t="str">
        <f t="shared" si="0"/>
        <v/>
      </c>
      <c r="G15" s="116"/>
      <c r="H15" s="114" t="str">
        <f t="shared" si="1"/>
        <v/>
      </c>
      <c r="I15" s="116"/>
      <c r="J15" s="13"/>
      <c r="K15" s="13">
        <f t="shared" si="2"/>
        <v>0</v>
      </c>
      <c r="L15" s="13">
        <f t="shared" si="3"/>
        <v>0</v>
      </c>
      <c r="M15" s="33" t="s">
        <v>54</v>
      </c>
      <c r="N15" s="8"/>
      <c r="O15" s="8"/>
      <c r="P15" s="8"/>
      <c r="Q15" s="8"/>
      <c r="R15" s="8"/>
      <c r="S15" s="8"/>
      <c r="T15" s="8"/>
      <c r="U15" s="8"/>
      <c r="V15" s="8"/>
    </row>
    <row r="16" spans="1:22" ht="15" customHeight="1" x14ac:dyDescent="0.25">
      <c r="A16" s="114">
        <v>7</v>
      </c>
      <c r="B16" s="115"/>
      <c r="C16" s="115"/>
      <c r="D16" s="115"/>
      <c r="E16" s="211"/>
      <c r="F16" s="114" t="str">
        <f t="shared" si="0"/>
        <v/>
      </c>
      <c r="G16" s="116"/>
      <c r="H16" s="114" t="str">
        <f t="shared" si="1"/>
        <v/>
      </c>
      <c r="I16" s="116"/>
      <c r="J16" s="13"/>
      <c r="K16" s="13">
        <f t="shared" si="2"/>
        <v>0</v>
      </c>
      <c r="L16" s="13">
        <f t="shared" si="3"/>
        <v>0</v>
      </c>
      <c r="M16" s="8"/>
      <c r="N16" s="8"/>
      <c r="O16" s="8"/>
      <c r="P16" s="8"/>
      <c r="Q16" s="8"/>
      <c r="R16" s="8"/>
      <c r="S16" s="8"/>
      <c r="T16" s="8"/>
      <c r="U16" s="8"/>
      <c r="V16" s="8"/>
    </row>
    <row r="17" spans="1:22" ht="15" customHeight="1" x14ac:dyDescent="0.3">
      <c r="A17" s="114">
        <v>8</v>
      </c>
      <c r="B17" s="115"/>
      <c r="C17" s="115"/>
      <c r="D17" s="115"/>
      <c r="E17" s="211"/>
      <c r="F17" s="114" t="str">
        <f t="shared" si="0"/>
        <v/>
      </c>
      <c r="G17" s="116"/>
      <c r="H17" s="114" t="str">
        <f t="shared" si="1"/>
        <v/>
      </c>
      <c r="I17" s="116"/>
      <c r="J17" s="13"/>
      <c r="K17" s="13">
        <f t="shared" si="2"/>
        <v>0</v>
      </c>
      <c r="L17" s="13">
        <f t="shared" si="3"/>
        <v>0</v>
      </c>
      <c r="M17" s="108" t="s">
        <v>84</v>
      </c>
      <c r="N17" s="8"/>
      <c r="O17" s="37"/>
      <c r="P17" s="37"/>
      <c r="Q17" s="37"/>
      <c r="R17" s="37"/>
      <c r="S17" s="37"/>
      <c r="T17" s="8"/>
      <c r="U17" s="8"/>
      <c r="V17" s="8"/>
    </row>
    <row r="18" spans="1:22" ht="15" customHeight="1" x14ac:dyDescent="0.25">
      <c r="A18" s="114">
        <v>9</v>
      </c>
      <c r="B18" s="115"/>
      <c r="C18" s="115"/>
      <c r="D18" s="115"/>
      <c r="E18" s="211"/>
      <c r="F18" s="114" t="str">
        <f t="shared" si="0"/>
        <v/>
      </c>
      <c r="G18" s="116"/>
      <c r="H18" s="114" t="str">
        <f t="shared" si="1"/>
        <v/>
      </c>
      <c r="I18" s="116"/>
      <c r="J18" s="13"/>
      <c r="K18" s="13">
        <f t="shared" si="2"/>
        <v>0</v>
      </c>
      <c r="L18" s="13">
        <f t="shared" si="3"/>
        <v>0</v>
      </c>
      <c r="M18" s="280" t="s">
        <v>55</v>
      </c>
      <c r="N18" s="280"/>
      <c r="O18" s="280"/>
      <c r="P18" s="280"/>
      <c r="Q18" s="280"/>
      <c r="R18" s="280"/>
      <c r="S18" s="280"/>
      <c r="T18" s="8"/>
      <c r="U18" s="8"/>
      <c r="V18" s="8"/>
    </row>
    <row r="19" spans="1:22" ht="15" customHeight="1" x14ac:dyDescent="0.25">
      <c r="A19" s="124">
        <v>10</v>
      </c>
      <c r="B19" s="125"/>
      <c r="C19" s="125"/>
      <c r="D19" s="125"/>
      <c r="E19" s="212"/>
      <c r="F19" s="124" t="str">
        <f t="shared" si="0"/>
        <v/>
      </c>
      <c r="G19" s="126"/>
      <c r="H19" s="124" t="str">
        <f t="shared" si="1"/>
        <v/>
      </c>
      <c r="I19" s="126"/>
      <c r="J19" s="13"/>
      <c r="K19" s="13">
        <f t="shared" si="2"/>
        <v>0</v>
      </c>
      <c r="L19" s="13">
        <f t="shared" si="3"/>
        <v>0</v>
      </c>
      <c r="M19" s="280"/>
      <c r="N19" s="280"/>
      <c r="O19" s="280"/>
      <c r="P19" s="280"/>
      <c r="Q19" s="280"/>
      <c r="R19" s="280"/>
      <c r="S19" s="280"/>
      <c r="T19" s="8"/>
      <c r="U19" s="8"/>
      <c r="V19" s="8"/>
    </row>
    <row r="20" spans="1:22" ht="15" customHeight="1" x14ac:dyDescent="0.3">
      <c r="A20" s="127">
        <v>11</v>
      </c>
      <c r="B20" s="128"/>
      <c r="C20" s="128"/>
      <c r="D20" s="128"/>
      <c r="E20" s="213"/>
      <c r="F20" s="127" t="str">
        <f t="shared" si="0"/>
        <v/>
      </c>
      <c r="G20" s="129"/>
      <c r="H20" s="127" t="str">
        <f t="shared" si="1"/>
        <v/>
      </c>
      <c r="I20" s="129"/>
      <c r="J20" s="13"/>
      <c r="K20" s="13">
        <f t="shared" si="2"/>
        <v>0</v>
      </c>
      <c r="L20" s="13">
        <f t="shared" si="3"/>
        <v>0</v>
      </c>
      <c r="M20" s="33"/>
      <c r="N20" s="33"/>
      <c r="O20" s="33" t="s">
        <v>56</v>
      </c>
      <c r="P20" s="33"/>
      <c r="Q20" s="33"/>
      <c r="R20" s="33"/>
      <c r="S20" s="33"/>
      <c r="T20" s="8"/>
      <c r="U20" s="8"/>
      <c r="V20" s="8"/>
    </row>
    <row r="21" spans="1:22" ht="15" customHeight="1" x14ac:dyDescent="0.3">
      <c r="A21" s="114">
        <v>12</v>
      </c>
      <c r="B21" s="115"/>
      <c r="C21" s="115"/>
      <c r="D21" s="115"/>
      <c r="E21" s="211"/>
      <c r="F21" s="114" t="str">
        <f t="shared" si="0"/>
        <v/>
      </c>
      <c r="G21" s="116"/>
      <c r="H21" s="114" t="str">
        <f t="shared" si="1"/>
        <v/>
      </c>
      <c r="I21" s="116"/>
      <c r="J21" s="13"/>
      <c r="K21" s="13">
        <f t="shared" si="2"/>
        <v>0</v>
      </c>
      <c r="L21" s="13">
        <f t="shared" si="3"/>
        <v>0</v>
      </c>
      <c r="M21" s="33" t="s">
        <v>124</v>
      </c>
      <c r="N21" s="33"/>
      <c r="O21" s="33"/>
      <c r="P21" s="33"/>
      <c r="Q21" s="33"/>
      <c r="R21" s="33"/>
      <c r="S21" s="33"/>
      <c r="T21" s="8"/>
      <c r="U21" s="8"/>
      <c r="V21" s="8"/>
    </row>
    <row r="22" spans="1:22" ht="15" customHeight="1" x14ac:dyDescent="0.25">
      <c r="A22" s="114">
        <v>13</v>
      </c>
      <c r="B22" s="115"/>
      <c r="C22" s="115"/>
      <c r="D22" s="115"/>
      <c r="E22" s="211"/>
      <c r="F22" s="114" t="str">
        <f t="shared" si="0"/>
        <v/>
      </c>
      <c r="G22" s="116"/>
      <c r="H22" s="114" t="str">
        <f t="shared" si="1"/>
        <v/>
      </c>
      <c r="I22" s="116"/>
      <c r="J22" s="13"/>
      <c r="K22" s="13">
        <f t="shared" si="2"/>
        <v>0</v>
      </c>
      <c r="L22" s="13">
        <f t="shared" si="3"/>
        <v>0</v>
      </c>
      <c r="M22" s="8"/>
      <c r="N22" s="8"/>
      <c r="O22" s="8"/>
      <c r="P22" s="8"/>
      <c r="Q22" s="8"/>
      <c r="R22" s="8"/>
      <c r="S22" s="8"/>
      <c r="T22" s="8"/>
      <c r="U22" s="8"/>
      <c r="V22" s="8"/>
    </row>
    <row r="23" spans="1:22" ht="15" customHeight="1" x14ac:dyDescent="0.25">
      <c r="A23" s="114">
        <v>14</v>
      </c>
      <c r="B23" s="115"/>
      <c r="C23" s="115"/>
      <c r="D23" s="115"/>
      <c r="E23" s="211"/>
      <c r="F23" s="114" t="str">
        <f t="shared" si="0"/>
        <v/>
      </c>
      <c r="G23" s="116"/>
      <c r="H23" s="114" t="str">
        <f t="shared" si="1"/>
        <v/>
      </c>
      <c r="I23" s="116"/>
      <c r="J23" s="13"/>
      <c r="K23" s="13">
        <f t="shared" si="2"/>
        <v>0</v>
      </c>
      <c r="L23" s="13">
        <f t="shared" si="3"/>
        <v>0</v>
      </c>
      <c r="M23" s="8"/>
      <c r="N23" s="8"/>
      <c r="O23" s="8"/>
      <c r="P23" s="8"/>
      <c r="Q23" s="8"/>
      <c r="R23" s="8"/>
      <c r="S23" s="8"/>
      <c r="T23" s="8"/>
      <c r="U23" s="8"/>
      <c r="V23" s="8"/>
    </row>
    <row r="24" spans="1:22" ht="15" customHeight="1" x14ac:dyDescent="0.3">
      <c r="A24" s="114">
        <v>15</v>
      </c>
      <c r="B24" s="115"/>
      <c r="C24" s="115"/>
      <c r="D24" s="115"/>
      <c r="E24" s="211"/>
      <c r="F24" s="114" t="str">
        <f t="shared" si="0"/>
        <v/>
      </c>
      <c r="G24" s="116"/>
      <c r="H24" s="114" t="str">
        <f t="shared" si="1"/>
        <v/>
      </c>
      <c r="I24" s="116"/>
      <c r="J24" s="13"/>
      <c r="K24" s="13">
        <f t="shared" si="2"/>
        <v>0</v>
      </c>
      <c r="L24" s="13">
        <f t="shared" si="3"/>
        <v>0</v>
      </c>
      <c r="M24" s="31" t="s">
        <v>57</v>
      </c>
      <c r="N24" s="33"/>
      <c r="O24" s="33"/>
      <c r="P24" s="112"/>
      <c r="Q24" s="33"/>
      <c r="R24" s="33"/>
      <c r="S24" s="8"/>
      <c r="T24" s="8"/>
      <c r="U24" s="8"/>
      <c r="V24" s="8"/>
    </row>
    <row r="25" spans="1:22" ht="15" customHeight="1" x14ac:dyDescent="0.3">
      <c r="A25" s="114">
        <v>16</v>
      </c>
      <c r="B25" s="115"/>
      <c r="C25" s="115"/>
      <c r="D25" s="115"/>
      <c r="E25" s="211"/>
      <c r="F25" s="114" t="str">
        <f t="shared" si="0"/>
        <v/>
      </c>
      <c r="G25" s="116"/>
      <c r="H25" s="114" t="str">
        <f t="shared" si="1"/>
        <v/>
      </c>
      <c r="I25" s="116"/>
      <c r="J25" s="13"/>
      <c r="K25" s="13">
        <f t="shared" si="2"/>
        <v>0</v>
      </c>
      <c r="L25" s="13">
        <f t="shared" si="3"/>
        <v>0</v>
      </c>
      <c r="M25" s="33" t="s">
        <v>58</v>
      </c>
      <c r="N25" s="33"/>
      <c r="O25" s="33"/>
      <c r="P25" s="33"/>
      <c r="Q25" s="33"/>
      <c r="R25" s="33"/>
      <c r="S25" s="8"/>
      <c r="T25" s="8"/>
      <c r="U25" s="8"/>
      <c r="V25" s="8"/>
    </row>
    <row r="26" spans="1:22" ht="15" customHeight="1" x14ac:dyDescent="0.3">
      <c r="A26" s="114">
        <v>17</v>
      </c>
      <c r="B26" s="115"/>
      <c r="C26" s="115"/>
      <c r="D26" s="115"/>
      <c r="E26" s="211"/>
      <c r="F26" s="114" t="str">
        <f t="shared" si="0"/>
        <v/>
      </c>
      <c r="G26" s="116"/>
      <c r="H26" s="114" t="str">
        <f t="shared" si="1"/>
        <v/>
      </c>
      <c r="I26" s="116"/>
      <c r="J26" s="13"/>
      <c r="K26" s="13">
        <f t="shared" si="2"/>
        <v>0</v>
      </c>
      <c r="L26" s="13">
        <f t="shared" si="3"/>
        <v>0</v>
      </c>
      <c r="M26" s="33" t="s">
        <v>59</v>
      </c>
      <c r="N26" s="33"/>
      <c r="O26" s="33"/>
      <c r="P26" s="33"/>
      <c r="Q26" s="33"/>
      <c r="R26" s="33"/>
      <c r="S26" s="8"/>
      <c r="T26" s="8"/>
      <c r="U26" s="8"/>
      <c r="V26" s="8"/>
    </row>
    <row r="27" spans="1:22" ht="15" customHeight="1" x14ac:dyDescent="0.3">
      <c r="A27" s="114">
        <v>18</v>
      </c>
      <c r="B27" s="115"/>
      <c r="C27" s="115"/>
      <c r="D27" s="115"/>
      <c r="E27" s="211"/>
      <c r="F27" s="114" t="str">
        <f t="shared" si="0"/>
        <v/>
      </c>
      <c r="G27" s="116"/>
      <c r="H27" s="114" t="str">
        <f t="shared" si="1"/>
        <v/>
      </c>
      <c r="I27" s="116"/>
      <c r="J27" s="13"/>
      <c r="K27" s="13">
        <f t="shared" si="2"/>
        <v>0</v>
      </c>
      <c r="L27" s="13">
        <f t="shared" si="3"/>
        <v>0</v>
      </c>
      <c r="M27" s="33" t="s">
        <v>60</v>
      </c>
      <c r="N27" s="33"/>
      <c r="O27" s="33"/>
      <c r="P27" s="33"/>
      <c r="Q27" s="33"/>
      <c r="R27" s="33"/>
      <c r="S27" s="8"/>
      <c r="T27" s="8"/>
      <c r="U27" s="8"/>
      <c r="V27" s="8"/>
    </row>
    <row r="28" spans="1:22" ht="15" customHeight="1" x14ac:dyDescent="0.3">
      <c r="A28" s="114">
        <v>19</v>
      </c>
      <c r="B28" s="115"/>
      <c r="C28" s="115"/>
      <c r="D28" s="115"/>
      <c r="E28" s="211"/>
      <c r="F28" s="114" t="str">
        <f t="shared" si="0"/>
        <v/>
      </c>
      <c r="G28" s="116"/>
      <c r="H28" s="114" t="str">
        <f t="shared" si="1"/>
        <v/>
      </c>
      <c r="I28" s="116"/>
      <c r="J28" s="13"/>
      <c r="K28" s="13">
        <f t="shared" si="2"/>
        <v>0</v>
      </c>
      <c r="L28" s="13">
        <f t="shared" si="3"/>
        <v>0</v>
      </c>
      <c r="M28" s="33" t="s">
        <v>61</v>
      </c>
      <c r="N28" s="33"/>
      <c r="O28" s="33" t="s">
        <v>56</v>
      </c>
      <c r="P28" s="33"/>
      <c r="Q28" s="33"/>
      <c r="R28" s="33"/>
      <c r="S28" s="8"/>
      <c r="T28" s="8"/>
      <c r="U28" s="8"/>
      <c r="V28" s="8"/>
    </row>
    <row r="29" spans="1:22" ht="15" customHeight="1" x14ac:dyDescent="0.3">
      <c r="A29" s="117">
        <v>20</v>
      </c>
      <c r="B29" s="118"/>
      <c r="C29" s="118"/>
      <c r="D29" s="118"/>
      <c r="E29" s="214"/>
      <c r="F29" s="117" t="str">
        <f t="shared" si="0"/>
        <v/>
      </c>
      <c r="G29" s="119"/>
      <c r="H29" s="117" t="str">
        <f t="shared" si="1"/>
        <v/>
      </c>
      <c r="I29" s="119"/>
      <c r="J29" s="13"/>
      <c r="K29" s="13">
        <f t="shared" si="2"/>
        <v>0</v>
      </c>
      <c r="L29" s="13">
        <f t="shared" si="3"/>
        <v>0</v>
      </c>
      <c r="M29" s="33" t="s">
        <v>125</v>
      </c>
      <c r="N29" s="33"/>
      <c r="O29" s="33"/>
      <c r="P29" s="33"/>
      <c r="Q29" s="33"/>
      <c r="R29" s="8"/>
      <c r="S29" s="8"/>
      <c r="T29" s="8"/>
      <c r="U29" s="8"/>
      <c r="V29" s="8"/>
    </row>
    <row r="30" spans="1:22" ht="15" customHeight="1" x14ac:dyDescent="0.3">
      <c r="A30" s="120">
        <v>21</v>
      </c>
      <c r="B30" s="121"/>
      <c r="C30" s="121"/>
      <c r="D30" s="121"/>
      <c r="E30" s="215"/>
      <c r="F30" s="120" t="str">
        <f t="shared" si="0"/>
        <v/>
      </c>
      <c r="G30" s="122"/>
      <c r="H30" s="120" t="str">
        <f t="shared" si="1"/>
        <v/>
      </c>
      <c r="I30" s="122"/>
      <c r="J30" s="13"/>
      <c r="K30" s="13">
        <f t="shared" si="2"/>
        <v>0</v>
      </c>
      <c r="L30" s="13">
        <f t="shared" si="3"/>
        <v>0</v>
      </c>
      <c r="M30" s="8"/>
      <c r="N30" s="33"/>
      <c r="O30" s="33"/>
      <c r="P30" s="8"/>
      <c r="Q30" s="8"/>
      <c r="R30" s="8"/>
      <c r="S30" s="8"/>
      <c r="T30" s="8"/>
      <c r="U30" s="8"/>
      <c r="V30" s="8"/>
    </row>
    <row r="31" spans="1:22" ht="15" customHeight="1" x14ac:dyDescent="0.3">
      <c r="A31" s="114">
        <v>22</v>
      </c>
      <c r="B31" s="115"/>
      <c r="C31" s="115"/>
      <c r="D31" s="115"/>
      <c r="E31" s="211"/>
      <c r="F31" s="114" t="str">
        <f t="shared" si="0"/>
        <v/>
      </c>
      <c r="G31" s="116"/>
      <c r="H31" s="114" t="str">
        <f t="shared" si="1"/>
        <v/>
      </c>
      <c r="I31" s="116"/>
      <c r="J31" s="13"/>
      <c r="K31" s="13">
        <f t="shared" si="2"/>
        <v>0</v>
      </c>
      <c r="L31" s="13">
        <f t="shared" si="3"/>
        <v>0</v>
      </c>
      <c r="M31" s="180" t="s">
        <v>128</v>
      </c>
      <c r="N31" s="33"/>
      <c r="O31" s="8"/>
      <c r="P31" s="8"/>
      <c r="Q31" s="8"/>
      <c r="R31" s="8"/>
      <c r="S31" s="8"/>
      <c r="T31" s="8"/>
      <c r="U31" s="8"/>
      <c r="V31" s="8"/>
    </row>
    <row r="32" spans="1:22" ht="15" customHeight="1" x14ac:dyDescent="0.3">
      <c r="A32" s="114">
        <v>23</v>
      </c>
      <c r="B32" s="115"/>
      <c r="C32" s="115"/>
      <c r="D32" s="115"/>
      <c r="E32" s="211"/>
      <c r="F32" s="114" t="str">
        <f t="shared" si="0"/>
        <v/>
      </c>
      <c r="G32" s="116"/>
      <c r="H32" s="114" t="str">
        <f t="shared" si="1"/>
        <v/>
      </c>
      <c r="I32" s="116"/>
      <c r="J32" s="13"/>
      <c r="K32" s="13">
        <f t="shared" si="2"/>
        <v>0</v>
      </c>
      <c r="L32" s="13">
        <f t="shared" si="3"/>
        <v>0</v>
      </c>
      <c r="M32" s="8" t="s">
        <v>129</v>
      </c>
      <c r="N32" s="8"/>
      <c r="O32" s="8"/>
      <c r="P32" s="8"/>
      <c r="Q32" s="8"/>
      <c r="R32" s="8"/>
      <c r="S32" s="8"/>
      <c r="T32" s="8"/>
      <c r="U32" s="8"/>
      <c r="V32" s="8"/>
    </row>
    <row r="33" spans="1:22" ht="15" customHeight="1" x14ac:dyDescent="0.3">
      <c r="A33" s="114">
        <v>24</v>
      </c>
      <c r="B33" s="115"/>
      <c r="C33" s="115"/>
      <c r="D33" s="115"/>
      <c r="E33" s="211"/>
      <c r="F33" s="114" t="str">
        <f t="shared" si="0"/>
        <v/>
      </c>
      <c r="G33" s="116"/>
      <c r="H33" s="114" t="str">
        <f t="shared" si="1"/>
        <v/>
      </c>
      <c r="I33" s="116"/>
      <c r="J33" s="13"/>
      <c r="K33" s="13">
        <f t="shared" si="2"/>
        <v>0</v>
      </c>
      <c r="L33" s="13">
        <f t="shared" si="3"/>
        <v>0</v>
      </c>
      <c r="M33" s="8" t="s">
        <v>130</v>
      </c>
      <c r="N33" s="8"/>
      <c r="O33" s="8"/>
      <c r="P33" s="8"/>
      <c r="Q33" s="8"/>
      <c r="R33" s="8"/>
      <c r="S33" s="8"/>
      <c r="T33" s="8"/>
      <c r="U33" s="8"/>
      <c r="V33" s="8"/>
    </row>
    <row r="34" spans="1:22" ht="15" customHeight="1" x14ac:dyDescent="0.25">
      <c r="A34" s="114">
        <v>25</v>
      </c>
      <c r="B34" s="115"/>
      <c r="C34" s="115"/>
      <c r="D34" s="115"/>
      <c r="E34" s="211"/>
      <c r="F34" s="114" t="str">
        <f t="shared" si="0"/>
        <v/>
      </c>
      <c r="G34" s="116"/>
      <c r="H34" s="114" t="str">
        <f t="shared" si="1"/>
        <v/>
      </c>
      <c r="I34" s="116"/>
      <c r="J34" s="13"/>
      <c r="K34" s="13">
        <f t="shared" si="2"/>
        <v>0</v>
      </c>
      <c r="L34" s="13">
        <f t="shared" si="3"/>
        <v>0</v>
      </c>
      <c r="M34" s="8"/>
      <c r="N34" s="8"/>
      <c r="O34" s="8"/>
      <c r="P34" s="8"/>
      <c r="Q34" s="8"/>
      <c r="R34" s="8"/>
      <c r="S34" s="8"/>
      <c r="T34" s="8"/>
      <c r="U34" s="8"/>
      <c r="V34" s="8"/>
    </row>
    <row r="35" spans="1:22" ht="15" customHeight="1" x14ac:dyDescent="0.25">
      <c r="A35" s="114">
        <v>26</v>
      </c>
      <c r="B35" s="115"/>
      <c r="C35" s="115"/>
      <c r="D35" s="115"/>
      <c r="E35" s="211"/>
      <c r="F35" s="114" t="str">
        <f t="shared" si="0"/>
        <v/>
      </c>
      <c r="G35" s="116"/>
      <c r="H35" s="114" t="str">
        <f t="shared" si="1"/>
        <v/>
      </c>
      <c r="I35" s="116"/>
      <c r="J35" s="13"/>
      <c r="K35" s="13">
        <f t="shared" si="2"/>
        <v>0</v>
      </c>
      <c r="L35" s="13">
        <f t="shared" si="3"/>
        <v>0</v>
      </c>
      <c r="M35" s="8"/>
      <c r="N35" s="8"/>
      <c r="O35" s="8"/>
      <c r="P35" s="8"/>
      <c r="Q35" s="8"/>
      <c r="R35" s="8"/>
      <c r="S35" s="8"/>
      <c r="T35" s="8"/>
      <c r="U35" s="8"/>
      <c r="V35" s="8"/>
    </row>
    <row r="36" spans="1:22" ht="15" customHeight="1" x14ac:dyDescent="0.25">
      <c r="A36" s="114">
        <v>27</v>
      </c>
      <c r="B36" s="115"/>
      <c r="C36" s="115"/>
      <c r="D36" s="115"/>
      <c r="E36" s="211"/>
      <c r="F36" s="114" t="str">
        <f t="shared" si="0"/>
        <v/>
      </c>
      <c r="G36" s="116"/>
      <c r="H36" s="114" t="str">
        <f t="shared" si="1"/>
        <v/>
      </c>
      <c r="I36" s="116"/>
      <c r="J36" s="13"/>
      <c r="K36" s="13">
        <f t="shared" si="2"/>
        <v>0</v>
      </c>
      <c r="L36" s="13">
        <f t="shared" si="3"/>
        <v>0</v>
      </c>
      <c r="M36" s="8"/>
      <c r="N36" s="8"/>
      <c r="O36" s="8"/>
      <c r="P36" s="8"/>
      <c r="Q36" s="8"/>
      <c r="R36" s="8"/>
      <c r="S36" s="8"/>
      <c r="T36" s="8"/>
      <c r="U36" s="8"/>
      <c r="V36" s="8"/>
    </row>
    <row r="37" spans="1:22" ht="15" customHeight="1" x14ac:dyDescent="0.25">
      <c r="A37" s="114">
        <v>28</v>
      </c>
      <c r="B37" s="115"/>
      <c r="C37" s="115"/>
      <c r="D37" s="115"/>
      <c r="E37" s="211"/>
      <c r="F37" s="114" t="str">
        <f t="shared" si="0"/>
        <v/>
      </c>
      <c r="G37" s="116"/>
      <c r="H37" s="114" t="str">
        <f t="shared" si="1"/>
        <v/>
      </c>
      <c r="I37" s="116"/>
      <c r="J37" s="13"/>
      <c r="K37" s="13">
        <f t="shared" si="2"/>
        <v>0</v>
      </c>
      <c r="L37" s="13">
        <f t="shared" si="3"/>
        <v>0</v>
      </c>
      <c r="M37" s="8"/>
      <c r="N37" s="8"/>
      <c r="O37" s="8"/>
      <c r="P37" s="8"/>
      <c r="Q37" s="8"/>
      <c r="R37" s="8"/>
      <c r="S37" s="8"/>
      <c r="T37" s="8"/>
      <c r="U37" s="8"/>
      <c r="V37" s="8"/>
    </row>
    <row r="38" spans="1:22" ht="15" customHeight="1" x14ac:dyDescent="0.25">
      <c r="A38" s="114">
        <v>29</v>
      </c>
      <c r="B38" s="115"/>
      <c r="C38" s="115"/>
      <c r="D38" s="115"/>
      <c r="E38" s="211"/>
      <c r="F38" s="114" t="str">
        <f t="shared" si="0"/>
        <v/>
      </c>
      <c r="G38" s="116"/>
      <c r="H38" s="114" t="str">
        <f t="shared" si="1"/>
        <v/>
      </c>
      <c r="I38" s="116"/>
      <c r="J38" s="13"/>
      <c r="K38" s="13">
        <f t="shared" si="2"/>
        <v>0</v>
      </c>
      <c r="L38" s="13">
        <f t="shared" si="3"/>
        <v>0</v>
      </c>
      <c r="M38" s="8"/>
      <c r="N38" s="8"/>
      <c r="O38" s="8"/>
      <c r="P38" s="8"/>
      <c r="Q38" s="8"/>
      <c r="R38" s="8"/>
      <c r="S38" s="8"/>
      <c r="T38" s="8"/>
      <c r="U38" s="8"/>
      <c r="V38" s="8"/>
    </row>
    <row r="39" spans="1:22" ht="15" customHeight="1" x14ac:dyDescent="0.25">
      <c r="A39" s="117">
        <v>30</v>
      </c>
      <c r="B39" s="118"/>
      <c r="C39" s="118"/>
      <c r="D39" s="118"/>
      <c r="E39" s="214"/>
      <c r="F39" s="117" t="str">
        <f t="shared" si="0"/>
        <v/>
      </c>
      <c r="G39" s="119"/>
      <c r="H39" s="117" t="str">
        <f t="shared" si="1"/>
        <v/>
      </c>
      <c r="I39" s="119"/>
      <c r="J39" s="13"/>
      <c r="K39" s="13">
        <f t="shared" si="2"/>
        <v>0</v>
      </c>
      <c r="L39" s="13">
        <f t="shared" si="3"/>
        <v>0</v>
      </c>
      <c r="M39" s="8"/>
      <c r="N39" s="8"/>
      <c r="O39" s="8"/>
      <c r="P39" s="8"/>
      <c r="Q39" s="8"/>
      <c r="R39" s="8"/>
      <c r="S39" s="8"/>
      <c r="T39" s="8"/>
      <c r="U39" s="8"/>
      <c r="V39" s="8"/>
    </row>
    <row r="40" spans="1:22" ht="15" customHeight="1" x14ac:dyDescent="0.25">
      <c r="A40" s="120">
        <v>31</v>
      </c>
      <c r="B40" s="121"/>
      <c r="C40" s="121"/>
      <c r="D40" s="121"/>
      <c r="E40" s="215"/>
      <c r="F40" s="120" t="str">
        <f t="shared" si="0"/>
        <v/>
      </c>
      <c r="G40" s="122"/>
      <c r="H40" s="120" t="str">
        <f t="shared" si="1"/>
        <v/>
      </c>
      <c r="I40" s="122"/>
      <c r="J40" s="13"/>
      <c r="K40" s="13">
        <f t="shared" si="2"/>
        <v>0</v>
      </c>
      <c r="L40" s="13">
        <f t="shared" si="3"/>
        <v>0</v>
      </c>
      <c r="M40" s="8"/>
      <c r="N40" s="8"/>
      <c r="O40" s="8"/>
      <c r="P40" s="8"/>
      <c r="Q40" s="8"/>
      <c r="R40" s="8"/>
      <c r="S40" s="8"/>
      <c r="T40" s="8"/>
      <c r="U40" s="8"/>
      <c r="V40" s="8"/>
    </row>
    <row r="41" spans="1:22" ht="15" customHeight="1" x14ac:dyDescent="0.25">
      <c r="A41" s="114">
        <v>32</v>
      </c>
      <c r="B41" s="115"/>
      <c r="C41" s="115"/>
      <c r="D41" s="115"/>
      <c r="E41" s="211"/>
      <c r="F41" s="114" t="str">
        <f t="shared" si="0"/>
        <v/>
      </c>
      <c r="G41" s="116"/>
      <c r="H41" s="114" t="str">
        <f t="shared" si="1"/>
        <v/>
      </c>
      <c r="I41" s="116"/>
      <c r="J41" s="13"/>
      <c r="K41" s="13">
        <f t="shared" si="2"/>
        <v>0</v>
      </c>
      <c r="L41" s="13">
        <f t="shared" si="3"/>
        <v>0</v>
      </c>
      <c r="M41" s="8"/>
      <c r="N41" s="8"/>
      <c r="O41" s="8"/>
      <c r="P41" s="8"/>
      <c r="Q41" s="8"/>
      <c r="R41" s="8"/>
      <c r="S41" s="8"/>
      <c r="T41" s="8"/>
      <c r="U41" s="8"/>
      <c r="V41" s="8"/>
    </row>
    <row r="42" spans="1:22" ht="15" customHeight="1" x14ac:dyDescent="0.25">
      <c r="A42" s="114">
        <v>33</v>
      </c>
      <c r="B42" s="115"/>
      <c r="C42" s="115"/>
      <c r="D42" s="115"/>
      <c r="E42" s="211"/>
      <c r="F42" s="114" t="str">
        <f t="shared" si="0"/>
        <v/>
      </c>
      <c r="G42" s="116"/>
      <c r="H42" s="114" t="str">
        <f t="shared" si="1"/>
        <v/>
      </c>
      <c r="I42" s="116"/>
      <c r="J42" s="13"/>
      <c r="K42" s="13">
        <f t="shared" si="2"/>
        <v>0</v>
      </c>
      <c r="L42" s="13">
        <f t="shared" si="3"/>
        <v>0</v>
      </c>
      <c r="M42" s="8"/>
      <c r="N42" s="8"/>
      <c r="O42" s="8"/>
      <c r="P42" s="8"/>
      <c r="Q42" s="8"/>
      <c r="R42" s="8"/>
      <c r="S42" s="8"/>
      <c r="T42" s="8"/>
      <c r="U42" s="8"/>
      <c r="V42" s="8"/>
    </row>
    <row r="43" spans="1:22" ht="15" customHeight="1" x14ac:dyDescent="0.25">
      <c r="A43" s="114">
        <v>34</v>
      </c>
      <c r="B43" s="115"/>
      <c r="C43" s="115"/>
      <c r="D43" s="115"/>
      <c r="E43" s="211"/>
      <c r="F43" s="114" t="str">
        <f t="shared" si="0"/>
        <v/>
      </c>
      <c r="G43" s="116"/>
      <c r="H43" s="114" t="str">
        <f t="shared" si="1"/>
        <v/>
      </c>
      <c r="I43" s="116"/>
      <c r="J43" s="13"/>
      <c r="K43" s="13">
        <f t="shared" si="2"/>
        <v>0</v>
      </c>
      <c r="L43" s="13">
        <f t="shared" si="3"/>
        <v>0</v>
      </c>
      <c r="M43" s="8"/>
      <c r="N43" s="8"/>
      <c r="O43" s="8"/>
      <c r="P43" s="8"/>
      <c r="Q43" s="8"/>
      <c r="R43" s="8"/>
      <c r="S43" s="8"/>
      <c r="T43" s="8"/>
      <c r="U43" s="8"/>
      <c r="V43" s="8"/>
    </row>
    <row r="44" spans="1:22" ht="15" customHeight="1" x14ac:dyDescent="0.25">
      <c r="A44" s="117">
        <v>35</v>
      </c>
      <c r="B44" s="118"/>
      <c r="C44" s="118"/>
      <c r="D44" s="118"/>
      <c r="E44" s="214"/>
      <c r="F44" s="117" t="str">
        <f t="shared" si="0"/>
        <v/>
      </c>
      <c r="G44" s="119"/>
      <c r="H44" s="117" t="str">
        <f t="shared" si="1"/>
        <v/>
      </c>
      <c r="I44" s="119"/>
      <c r="J44" s="13"/>
      <c r="K44" s="13">
        <f t="shared" si="2"/>
        <v>0</v>
      </c>
      <c r="L44" s="13">
        <f t="shared" si="3"/>
        <v>0</v>
      </c>
      <c r="M44" s="8"/>
      <c r="N44" s="8"/>
      <c r="O44" s="8"/>
      <c r="P44" s="8"/>
      <c r="Q44" s="8"/>
      <c r="R44" s="8"/>
      <c r="S44" s="8"/>
      <c r="T44" s="8"/>
      <c r="U44" s="8"/>
      <c r="V44" s="8"/>
    </row>
    <row r="45" spans="1:22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3"/>
      <c r="K45" s="13" t="s">
        <v>62</v>
      </c>
      <c r="L45" s="13" t="s">
        <v>62</v>
      </c>
      <c r="M45" s="8"/>
      <c r="N45" s="8"/>
      <c r="O45" s="8"/>
      <c r="P45" s="8"/>
      <c r="Q45" s="8"/>
      <c r="R45" s="8"/>
      <c r="S45" s="8"/>
      <c r="T45" s="8"/>
      <c r="U45" s="8"/>
      <c r="V45" s="8"/>
    </row>
    <row r="46" spans="1:22" ht="24.6" customHeight="1" x14ac:dyDescent="0.25">
      <c r="A46" s="286"/>
      <c r="B46" s="286" t="s">
        <v>63</v>
      </c>
      <c r="C46" s="292" t="s">
        <v>85</v>
      </c>
      <c r="D46" s="293"/>
      <c r="E46" s="294"/>
      <c r="F46" s="288" t="s">
        <v>137</v>
      </c>
      <c r="G46" s="289"/>
      <c r="H46" s="290" t="s">
        <v>131</v>
      </c>
      <c r="I46" s="291"/>
      <c r="J46" s="13"/>
      <c r="K46" s="13">
        <f>SUM(K10:K44)</f>
        <v>0</v>
      </c>
      <c r="L46" s="13">
        <f>SUM(L10:L44)</f>
        <v>0</v>
      </c>
      <c r="M46" s="8"/>
      <c r="N46" s="8"/>
      <c r="O46" s="8"/>
      <c r="P46" s="8"/>
      <c r="Q46" s="8"/>
      <c r="R46" s="8"/>
      <c r="S46" s="8"/>
      <c r="T46" s="8"/>
      <c r="U46" s="8"/>
      <c r="V46" s="8"/>
    </row>
    <row r="47" spans="1:22" ht="12.75" customHeight="1" thickBot="1" x14ac:dyDescent="0.3">
      <c r="A47" s="287"/>
      <c r="B47" s="287"/>
      <c r="C47" s="143" t="s">
        <v>64</v>
      </c>
      <c r="D47" s="273" t="s">
        <v>65</v>
      </c>
      <c r="E47" s="274"/>
      <c r="F47" s="144" t="s">
        <v>64</v>
      </c>
      <c r="G47" s="32" t="s">
        <v>65</v>
      </c>
      <c r="H47" s="143" t="s">
        <v>64</v>
      </c>
      <c r="I47" s="277"/>
      <c r="J47" s="13"/>
      <c r="K47" s="270" t="s">
        <v>66</v>
      </c>
      <c r="L47" s="270"/>
      <c r="M47" s="8"/>
      <c r="N47" s="8"/>
      <c r="O47" s="8"/>
      <c r="P47" s="8"/>
      <c r="Q47" s="8"/>
      <c r="R47" s="8"/>
      <c r="S47" s="8"/>
      <c r="T47" s="8"/>
      <c r="U47" s="8"/>
      <c r="V47" s="8"/>
    </row>
    <row r="48" spans="1:22" ht="19.5" customHeight="1" thickTop="1" x14ac:dyDescent="0.25">
      <c r="A48" s="123" t="s">
        <v>67</v>
      </c>
      <c r="B48" s="103"/>
      <c r="C48" s="104"/>
      <c r="D48" s="275"/>
      <c r="E48" s="276"/>
      <c r="F48" s="104"/>
      <c r="G48" s="105">
        <f>IF(C6="する",10000,0)</f>
        <v>0</v>
      </c>
      <c r="H48" s="104"/>
      <c r="I48" s="278"/>
      <c r="J48" s="13"/>
      <c r="K48" s="142" t="s">
        <v>48</v>
      </c>
      <c r="L48" s="142" t="s">
        <v>49</v>
      </c>
      <c r="M48" s="8"/>
      <c r="N48" s="8"/>
      <c r="O48" s="8"/>
      <c r="P48" s="8"/>
      <c r="Q48" s="8"/>
      <c r="R48" s="8"/>
      <c r="S48" s="8"/>
      <c r="T48" s="8"/>
      <c r="U48" s="8"/>
      <c r="V48" s="8"/>
    </row>
    <row r="49" spans="1:22" ht="20.100000000000001" customHeight="1" x14ac:dyDescent="0.25">
      <c r="A49" s="16" t="s">
        <v>68</v>
      </c>
      <c r="B49" s="16">
        <f>COUNTIFS($C$10:$C$44,"男")</f>
        <v>0</v>
      </c>
      <c r="C49" s="16">
        <f>COUNTIFS($C$10:$C$44,"男",$E$10:$E$44,"○")</f>
        <v>0</v>
      </c>
      <c r="D49" s="281">
        <f>C49*500</f>
        <v>0</v>
      </c>
      <c r="E49" s="282"/>
      <c r="F49" s="16">
        <f>COUNTIFS($C$10:$C$44,"男",$F$10:$F$44,"○")</f>
        <v>0</v>
      </c>
      <c r="G49" s="24">
        <f>F49*3000</f>
        <v>0</v>
      </c>
      <c r="H49" s="22">
        <f>COUNTIFS($C$10:$C$44,"男",$H$10:$H$44,"○")</f>
        <v>0</v>
      </c>
      <c r="I49" s="278"/>
      <c r="J49" s="13"/>
      <c r="K49" s="13">
        <f>K46*1000</f>
        <v>0</v>
      </c>
      <c r="L49" s="13">
        <f>L46*1000</f>
        <v>0</v>
      </c>
      <c r="M49" s="8"/>
      <c r="N49" s="8"/>
      <c r="O49" s="8"/>
      <c r="P49" s="8"/>
      <c r="Q49" s="8"/>
      <c r="R49" s="8"/>
      <c r="S49" s="8"/>
      <c r="T49" s="8"/>
      <c r="U49" s="8"/>
      <c r="V49" s="8"/>
    </row>
    <row r="50" spans="1:22" ht="20.100000000000001" customHeight="1" x14ac:dyDescent="0.25">
      <c r="A50" s="146" t="s">
        <v>69</v>
      </c>
      <c r="B50" s="15">
        <f>COUNTIFS($C$10:$C$44,"女")</f>
        <v>0</v>
      </c>
      <c r="C50" s="16">
        <f>COUNTIFS($C$10:$C$44,"女",$E$10:$E$44,"○")</f>
        <v>0</v>
      </c>
      <c r="D50" s="283">
        <f>C50*500</f>
        <v>0</v>
      </c>
      <c r="E50" s="284"/>
      <c r="F50" s="15">
        <f>COUNTIFS($C$10:$C$44,"女",$F$10:$F$44,"○")</f>
        <v>0</v>
      </c>
      <c r="G50" s="25">
        <f>F50*3000</f>
        <v>0</v>
      </c>
      <c r="H50" s="22">
        <f>COUNTIFS($C$10:$C$44,"女",$H$10:$H$44,"○")</f>
        <v>0</v>
      </c>
      <c r="I50" s="278"/>
      <c r="J50" s="13"/>
      <c r="K50" s="13"/>
      <c r="L50" s="13"/>
      <c r="M50" s="8"/>
      <c r="N50" s="8"/>
      <c r="O50" s="8"/>
      <c r="P50" s="8"/>
      <c r="Q50" s="8"/>
      <c r="R50" s="8"/>
      <c r="S50" s="8"/>
      <c r="T50" s="8"/>
      <c r="U50" s="8"/>
      <c r="V50" s="8"/>
    </row>
    <row r="51" spans="1:22" ht="20.100000000000001" customHeight="1" x14ac:dyDescent="0.25">
      <c r="A51" s="145" t="s">
        <v>32</v>
      </c>
      <c r="B51" s="145">
        <f>SUM(B49:B50)</f>
        <v>0</v>
      </c>
      <c r="C51" s="145">
        <f>SUM(C49:C50)</f>
        <v>0</v>
      </c>
      <c r="D51" s="268">
        <f>SUM(D49:D50)</f>
        <v>0</v>
      </c>
      <c r="E51" s="269"/>
      <c r="F51" s="147">
        <f>SUM(F49:F50)</f>
        <v>0</v>
      </c>
      <c r="G51" s="141">
        <f>SUM(G48:G50)</f>
        <v>0</v>
      </c>
      <c r="H51" s="23">
        <f>SUM(H49:H50)</f>
        <v>0</v>
      </c>
      <c r="I51" s="279"/>
      <c r="J51" s="13"/>
      <c r="K51" s="13"/>
      <c r="L51" s="13"/>
      <c r="M51" s="8"/>
      <c r="N51" s="8"/>
      <c r="O51" s="8"/>
      <c r="P51" s="8"/>
      <c r="Q51" s="8"/>
      <c r="R51" s="8"/>
      <c r="S51" s="8"/>
      <c r="T51" s="8"/>
      <c r="U51" s="8"/>
      <c r="V51" s="8"/>
    </row>
    <row r="52" spans="1:22" x14ac:dyDescent="0.25">
      <c r="A52" s="12"/>
      <c r="B52" s="21" t="str">
        <f>IF(B51=B53,"","入力が間違っています！！")</f>
        <v/>
      </c>
      <c r="C52" s="12"/>
      <c r="D52" s="272"/>
      <c r="E52" s="272"/>
      <c r="F52" s="271" t="str">
        <f>IF(G57&gt;0,"道場との二重登録に注意","")</f>
        <v/>
      </c>
      <c r="G52" s="271"/>
      <c r="H52" s="271" t="str">
        <f>IF(I54&gt;0,"道場との二重登録に注意","")</f>
        <v/>
      </c>
      <c r="I52" s="271"/>
      <c r="J52" s="13"/>
      <c r="K52" s="13"/>
      <c r="L52" s="13"/>
      <c r="M52" s="8"/>
      <c r="N52" s="8"/>
      <c r="O52" s="8"/>
      <c r="P52" s="8"/>
      <c r="Q52" s="8"/>
      <c r="R52" s="8"/>
      <c r="S52" s="8"/>
      <c r="T52" s="8"/>
      <c r="U52" s="8"/>
      <c r="V52" s="8"/>
    </row>
    <row r="53" spans="1:22" x14ac:dyDescent="0.25">
      <c r="A53" s="17"/>
      <c r="B53" s="17">
        <f>COUNTA(B10:B44)</f>
        <v>0</v>
      </c>
      <c r="C53" s="17"/>
      <c r="D53" s="17"/>
      <c r="E53" s="17"/>
      <c r="F53" s="17"/>
      <c r="G53" s="17"/>
      <c r="H53" s="17"/>
      <c r="I53" s="17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</row>
    <row r="54" spans="1:22" x14ac:dyDescent="0.25">
      <c r="A54" s="17"/>
      <c r="B54" s="17"/>
      <c r="C54" s="17"/>
      <c r="D54" s="17"/>
      <c r="E54" s="17"/>
      <c r="F54" s="17"/>
      <c r="G54" s="17"/>
      <c r="H54" s="26" t="s">
        <v>70</v>
      </c>
      <c r="I54" s="17">
        <f>COUNTIF($I$10:$I$44,"高体連から新規登録する")</f>
        <v>0</v>
      </c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</row>
    <row r="55" spans="1:22" x14ac:dyDescent="0.25">
      <c r="A55" s="17"/>
      <c r="B55" s="17"/>
      <c r="C55" s="17"/>
      <c r="D55" s="17"/>
      <c r="E55" s="17"/>
      <c r="F55" s="17"/>
      <c r="G55" s="17"/>
      <c r="H55" s="26" t="s">
        <v>71</v>
      </c>
      <c r="I55" s="17">
        <f>COUNTIF($I$10:$I$44,"道場から新規登録する")</f>
        <v>0</v>
      </c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</row>
    <row r="56" spans="1:22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</row>
    <row r="57" spans="1:22" x14ac:dyDescent="0.25">
      <c r="A57" s="17"/>
      <c r="B57" s="17"/>
      <c r="C57" s="17"/>
      <c r="D57" s="17"/>
      <c r="E57" s="17"/>
      <c r="F57" s="26" t="s">
        <v>72</v>
      </c>
      <c r="G57" s="17">
        <f>COUNTIF($G$10:$G$44,"高体連から登録する")</f>
        <v>0</v>
      </c>
      <c r="H57" s="17"/>
      <c r="I57" s="17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</row>
    <row r="58" spans="1:22" x14ac:dyDescent="0.25">
      <c r="A58" s="17"/>
      <c r="B58" s="17"/>
      <c r="C58" s="17"/>
      <c r="D58" s="17"/>
      <c r="E58" s="17"/>
      <c r="F58" s="26" t="s">
        <v>73</v>
      </c>
      <c r="G58" s="17">
        <f>COUNTIF($G$10:$G$44,"道場から登録する")</f>
        <v>0</v>
      </c>
      <c r="H58" s="17"/>
      <c r="I58" s="17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</row>
    <row r="59" spans="1:22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</row>
    <row r="60" spans="1:22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</row>
    <row r="61" spans="1:22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</row>
    <row r="62" spans="1:22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</row>
    <row r="63" spans="1:22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</row>
    <row r="64" spans="1:22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</row>
    <row r="65" spans="1:22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</row>
    <row r="66" spans="1:22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</row>
  </sheetData>
  <sheetProtection formatCells="0"/>
  <mergeCells count="30">
    <mergeCell ref="M2:T4"/>
    <mergeCell ref="M13:T14"/>
    <mergeCell ref="M18:S19"/>
    <mergeCell ref="D49:E49"/>
    <mergeCell ref="D50:E50"/>
    <mergeCell ref="A2:H2"/>
    <mergeCell ref="B46:B47"/>
    <mergeCell ref="A46:A47"/>
    <mergeCell ref="F46:G46"/>
    <mergeCell ref="H46:I46"/>
    <mergeCell ref="C46:E46"/>
    <mergeCell ref="A4:B4"/>
    <mergeCell ref="C4:G4"/>
    <mergeCell ref="A8:A9"/>
    <mergeCell ref="E8:I8"/>
    <mergeCell ref="B8:B9"/>
    <mergeCell ref="D51:E51"/>
    <mergeCell ref="K47:L47"/>
    <mergeCell ref="H52:I52"/>
    <mergeCell ref="D52:E52"/>
    <mergeCell ref="F52:G52"/>
    <mergeCell ref="D47:E47"/>
    <mergeCell ref="D48:E48"/>
    <mergeCell ref="I47:I51"/>
    <mergeCell ref="H9:I9"/>
    <mergeCell ref="C8:C9"/>
    <mergeCell ref="D8:D9"/>
    <mergeCell ref="A6:B6"/>
    <mergeCell ref="C6:E6"/>
    <mergeCell ref="F9:G9"/>
  </mergeCells>
  <phoneticPr fontId="2"/>
  <dataValidations count="6">
    <dataValidation type="list" allowBlank="1" showInputMessage="1" showErrorMessage="1" sqref="C10:C44" xr:uid="{00000000-0002-0000-0200-000000000000}">
      <formula1>"男,女"</formula1>
    </dataValidation>
    <dataValidation type="list" allowBlank="1" showInputMessage="1" showErrorMessage="1" sqref="D10:D44" xr:uid="{00000000-0002-0000-0200-000001000000}">
      <formula1>"1,2,3"</formula1>
    </dataValidation>
    <dataValidation type="list" allowBlank="1" showInputMessage="1" showErrorMessage="1" sqref="G10:G44" xr:uid="{00000000-0002-0000-0200-000002000000}">
      <formula1>"高体連から登録する,道場から登録する"</formula1>
    </dataValidation>
    <dataValidation type="list" allowBlank="1" showInputMessage="1" showErrorMessage="1" sqref="I10:I44" xr:uid="{00000000-0002-0000-0200-000003000000}">
      <formula1>"高体連から新規登録する,道場から新規登録する,登録済（高体連）,登録済（道場）"</formula1>
    </dataValidation>
    <dataValidation type="list" allowBlank="1" showInputMessage="1" showErrorMessage="1" sqref="C6:E6" xr:uid="{00000000-0002-0000-0200-000004000000}">
      <formula1>"する,しない"</formula1>
    </dataValidation>
    <dataValidation type="list" allowBlank="1" showInputMessage="1" showErrorMessage="1" sqref="I2" xr:uid="{00000000-0002-0000-0200-000005000000}">
      <formula1>"（前期）,（後期）"</formula1>
    </dataValidation>
  </dataValidations>
  <printOptions horizontalCentered="1" vertic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  <rowBreaks count="1" manualBreakCount="1">
    <brk id="52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A8827-57DA-4DB9-B70E-230932BC8BC6}">
  <sheetPr>
    <tabColor rgb="FF00B050"/>
  </sheetPr>
  <dimension ref="A1:AM56"/>
  <sheetViews>
    <sheetView showZeros="0" view="pageBreakPreview" zoomScaleNormal="100" zoomScaleSheetLayoutView="100" workbookViewId="0">
      <selection activeCell="A4" sqref="A4:A5"/>
    </sheetView>
  </sheetViews>
  <sheetFormatPr defaultRowHeight="12.75" x14ac:dyDescent="0.25"/>
  <cols>
    <col min="1" max="30" width="3.265625" customWidth="1"/>
    <col min="257" max="286" width="3.265625" customWidth="1"/>
    <col min="513" max="542" width="3.265625" customWidth="1"/>
    <col min="769" max="798" width="3.265625" customWidth="1"/>
    <col min="1025" max="1054" width="3.265625" customWidth="1"/>
    <col min="1281" max="1310" width="3.265625" customWidth="1"/>
    <col min="1537" max="1566" width="3.265625" customWidth="1"/>
    <col min="1793" max="1822" width="3.265625" customWidth="1"/>
    <col min="2049" max="2078" width="3.265625" customWidth="1"/>
    <col min="2305" max="2334" width="3.265625" customWidth="1"/>
    <col min="2561" max="2590" width="3.265625" customWidth="1"/>
    <col min="2817" max="2846" width="3.265625" customWidth="1"/>
    <col min="3073" max="3102" width="3.265625" customWidth="1"/>
    <col min="3329" max="3358" width="3.265625" customWidth="1"/>
    <col min="3585" max="3614" width="3.265625" customWidth="1"/>
    <col min="3841" max="3870" width="3.265625" customWidth="1"/>
    <col min="4097" max="4126" width="3.265625" customWidth="1"/>
    <col min="4353" max="4382" width="3.265625" customWidth="1"/>
    <col min="4609" max="4638" width="3.265625" customWidth="1"/>
    <col min="4865" max="4894" width="3.265625" customWidth="1"/>
    <col min="5121" max="5150" width="3.265625" customWidth="1"/>
    <col min="5377" max="5406" width="3.265625" customWidth="1"/>
    <col min="5633" max="5662" width="3.265625" customWidth="1"/>
    <col min="5889" max="5918" width="3.265625" customWidth="1"/>
    <col min="6145" max="6174" width="3.265625" customWidth="1"/>
    <col min="6401" max="6430" width="3.265625" customWidth="1"/>
    <col min="6657" max="6686" width="3.265625" customWidth="1"/>
    <col min="6913" max="6942" width="3.265625" customWidth="1"/>
    <col min="7169" max="7198" width="3.265625" customWidth="1"/>
    <col min="7425" max="7454" width="3.265625" customWidth="1"/>
    <col min="7681" max="7710" width="3.265625" customWidth="1"/>
    <col min="7937" max="7966" width="3.265625" customWidth="1"/>
    <col min="8193" max="8222" width="3.265625" customWidth="1"/>
    <col min="8449" max="8478" width="3.265625" customWidth="1"/>
    <col min="8705" max="8734" width="3.265625" customWidth="1"/>
    <col min="8961" max="8990" width="3.265625" customWidth="1"/>
    <col min="9217" max="9246" width="3.265625" customWidth="1"/>
    <col min="9473" max="9502" width="3.265625" customWidth="1"/>
    <col min="9729" max="9758" width="3.265625" customWidth="1"/>
    <col min="9985" max="10014" width="3.265625" customWidth="1"/>
    <col min="10241" max="10270" width="3.265625" customWidth="1"/>
    <col min="10497" max="10526" width="3.265625" customWidth="1"/>
    <col min="10753" max="10782" width="3.265625" customWidth="1"/>
    <col min="11009" max="11038" width="3.265625" customWidth="1"/>
    <col min="11265" max="11294" width="3.265625" customWidth="1"/>
    <col min="11521" max="11550" width="3.265625" customWidth="1"/>
    <col min="11777" max="11806" width="3.265625" customWidth="1"/>
    <col min="12033" max="12062" width="3.265625" customWidth="1"/>
    <col min="12289" max="12318" width="3.265625" customWidth="1"/>
    <col min="12545" max="12574" width="3.265625" customWidth="1"/>
    <col min="12801" max="12830" width="3.265625" customWidth="1"/>
    <col min="13057" max="13086" width="3.265625" customWidth="1"/>
    <col min="13313" max="13342" width="3.265625" customWidth="1"/>
    <col min="13569" max="13598" width="3.265625" customWidth="1"/>
    <col min="13825" max="13854" width="3.265625" customWidth="1"/>
    <col min="14081" max="14110" width="3.265625" customWidth="1"/>
    <col min="14337" max="14366" width="3.265625" customWidth="1"/>
    <col min="14593" max="14622" width="3.265625" customWidth="1"/>
    <col min="14849" max="14878" width="3.265625" customWidth="1"/>
    <col min="15105" max="15134" width="3.265625" customWidth="1"/>
    <col min="15361" max="15390" width="3.265625" customWidth="1"/>
    <col min="15617" max="15646" width="3.265625" customWidth="1"/>
    <col min="15873" max="15902" width="3.265625" customWidth="1"/>
    <col min="16129" max="16158" width="3.265625" customWidth="1"/>
  </cols>
  <sheetData>
    <row r="1" spans="1:39" x14ac:dyDescent="0.25">
      <c r="A1" s="170" t="s">
        <v>127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8"/>
      <c r="AI1" s="8"/>
      <c r="AJ1" s="8"/>
      <c r="AK1" s="8"/>
      <c r="AL1" s="8"/>
      <c r="AM1" s="8"/>
    </row>
    <row r="2" spans="1:39" x14ac:dyDescent="0.25">
      <c r="A2" s="380" t="s">
        <v>151</v>
      </c>
      <c r="B2" s="380"/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  <c r="W2" s="382"/>
      <c r="X2" s="382"/>
      <c r="Y2" s="382"/>
      <c r="Z2" s="382"/>
      <c r="AA2" s="382"/>
      <c r="AB2" s="170"/>
      <c r="AC2" s="170"/>
      <c r="AD2" s="170"/>
      <c r="AE2" s="170"/>
      <c r="AF2" s="170"/>
      <c r="AG2" s="170"/>
      <c r="AH2" s="8"/>
      <c r="AI2" s="8"/>
      <c r="AJ2" s="8"/>
      <c r="AK2" s="8"/>
      <c r="AL2" s="8"/>
      <c r="AM2" s="8"/>
    </row>
    <row r="3" spans="1:39" x14ac:dyDescent="0.25">
      <c r="A3" s="381"/>
      <c r="B3" s="381"/>
      <c r="C3" s="381"/>
      <c r="D3" s="381"/>
      <c r="E3" s="381"/>
      <c r="F3" s="381"/>
      <c r="G3" s="381"/>
      <c r="H3" s="381"/>
      <c r="I3" s="381"/>
      <c r="J3" s="381"/>
      <c r="K3" s="381"/>
      <c r="L3" s="381"/>
      <c r="M3" s="381"/>
      <c r="N3" s="381"/>
      <c r="O3" s="381"/>
      <c r="P3" s="381"/>
      <c r="Q3" s="381"/>
      <c r="R3" s="381"/>
      <c r="S3" s="381"/>
      <c r="T3" s="381"/>
      <c r="U3" s="381"/>
      <c r="V3" s="381"/>
      <c r="W3" s="367" t="s">
        <v>126</v>
      </c>
      <c r="X3" s="351"/>
      <c r="Y3" s="351"/>
      <c r="Z3" s="351"/>
      <c r="AA3" s="352"/>
      <c r="AB3" s="170"/>
      <c r="AC3" s="170" t="s">
        <v>115</v>
      </c>
      <c r="AD3" s="170"/>
      <c r="AE3" s="170"/>
      <c r="AF3" s="170"/>
      <c r="AG3" s="170"/>
      <c r="AH3" s="8"/>
      <c r="AI3" s="8"/>
      <c r="AJ3" s="8"/>
      <c r="AK3" s="8"/>
      <c r="AL3" s="8"/>
      <c r="AM3" s="8"/>
    </row>
    <row r="4" spans="1:39" x14ac:dyDescent="0.25">
      <c r="A4" s="296" t="s">
        <v>86</v>
      </c>
      <c r="B4" s="323" t="s">
        <v>87</v>
      </c>
      <c r="C4" s="324"/>
      <c r="D4" s="324"/>
      <c r="E4" s="329"/>
      <c r="F4" s="206" t="s">
        <v>68</v>
      </c>
      <c r="G4" s="323" t="s">
        <v>88</v>
      </c>
      <c r="H4" s="324"/>
      <c r="I4" s="329"/>
      <c r="J4" s="202" t="s">
        <v>75</v>
      </c>
      <c r="K4" s="308" t="s">
        <v>89</v>
      </c>
      <c r="L4" s="309"/>
      <c r="M4" s="309"/>
      <c r="N4" s="310"/>
      <c r="O4" s="383" t="s">
        <v>90</v>
      </c>
      <c r="P4" s="384"/>
      <c r="Q4" s="384"/>
      <c r="R4" s="384"/>
      <c r="S4" s="384"/>
      <c r="T4" s="384"/>
      <c r="U4" s="384"/>
      <c r="V4" s="385"/>
      <c r="W4" s="386" t="s">
        <v>91</v>
      </c>
      <c r="X4" s="387"/>
      <c r="Y4" s="387"/>
      <c r="Z4" s="387"/>
      <c r="AA4" s="388"/>
      <c r="AB4" s="170"/>
      <c r="AC4" s="171"/>
      <c r="AD4" s="171"/>
      <c r="AE4" s="171"/>
      <c r="AF4" s="171"/>
      <c r="AG4" s="170"/>
      <c r="AH4" s="8"/>
      <c r="AI4" s="8"/>
      <c r="AJ4" s="8"/>
      <c r="AK4" s="8"/>
      <c r="AL4" s="8"/>
      <c r="AM4" s="8"/>
    </row>
    <row r="5" spans="1:39" x14ac:dyDescent="0.25">
      <c r="A5" s="298"/>
      <c r="B5" s="327"/>
      <c r="C5" s="328"/>
      <c r="D5" s="328"/>
      <c r="E5" s="331"/>
      <c r="F5" s="207" t="s">
        <v>69</v>
      </c>
      <c r="G5" s="327"/>
      <c r="H5" s="328"/>
      <c r="I5" s="331"/>
      <c r="J5" s="203" t="s">
        <v>92</v>
      </c>
      <c r="K5" s="308" t="s">
        <v>93</v>
      </c>
      <c r="L5" s="310"/>
      <c r="M5" s="328" t="s">
        <v>94</v>
      </c>
      <c r="N5" s="331"/>
      <c r="O5" s="375" t="s">
        <v>95</v>
      </c>
      <c r="P5" s="376"/>
      <c r="Q5" s="376"/>
      <c r="R5" s="376"/>
      <c r="S5" s="376"/>
      <c r="T5" s="376"/>
      <c r="U5" s="376"/>
      <c r="V5" s="377"/>
      <c r="W5" s="375" t="s">
        <v>96</v>
      </c>
      <c r="X5" s="376"/>
      <c r="Y5" s="376"/>
      <c r="Z5" s="376"/>
      <c r="AA5" s="377"/>
      <c r="AB5" s="171"/>
      <c r="AC5" s="378" t="s">
        <v>37</v>
      </c>
      <c r="AD5" s="378"/>
      <c r="AE5" s="379"/>
      <c r="AF5" s="368"/>
      <c r="AG5" s="369"/>
      <c r="AH5" s="8"/>
      <c r="AI5" s="8"/>
      <c r="AJ5" s="8"/>
      <c r="AK5" s="8"/>
      <c r="AL5" s="8"/>
      <c r="AM5" s="8"/>
    </row>
    <row r="6" spans="1:39" x14ac:dyDescent="0.25">
      <c r="A6" s="335">
        <v>1</v>
      </c>
      <c r="B6" s="337"/>
      <c r="C6" s="338"/>
      <c r="D6" s="338"/>
      <c r="E6" s="339"/>
      <c r="F6" s="343"/>
      <c r="G6" s="345" t="s">
        <v>97</v>
      </c>
      <c r="H6" s="346"/>
      <c r="I6" s="347"/>
      <c r="J6" s="172"/>
      <c r="K6" s="172"/>
      <c r="L6" s="173" t="s">
        <v>98</v>
      </c>
      <c r="M6" s="172"/>
      <c r="N6" s="174" t="s">
        <v>98</v>
      </c>
      <c r="O6" s="348" t="s">
        <v>99</v>
      </c>
      <c r="P6" s="349"/>
      <c r="Q6" s="349"/>
      <c r="R6" s="349"/>
      <c r="S6" s="349"/>
      <c r="T6" s="349"/>
      <c r="U6" s="349"/>
      <c r="V6" s="350"/>
      <c r="W6" s="175" t="s">
        <v>100</v>
      </c>
      <c r="X6" s="351"/>
      <c r="Y6" s="351"/>
      <c r="Z6" s="351"/>
      <c r="AA6" s="352"/>
      <c r="AB6" s="170"/>
      <c r="AC6" s="378"/>
      <c r="AD6" s="378"/>
      <c r="AE6" s="379"/>
      <c r="AF6" s="370"/>
      <c r="AG6" s="371"/>
      <c r="AH6" s="8"/>
      <c r="AI6" s="8"/>
      <c r="AJ6" s="8"/>
      <c r="AK6" s="8"/>
      <c r="AL6" s="8"/>
      <c r="AM6" s="8"/>
    </row>
    <row r="7" spans="1:39" x14ac:dyDescent="0.25">
      <c r="A7" s="336"/>
      <c r="B7" s="340"/>
      <c r="C7" s="341"/>
      <c r="D7" s="341"/>
      <c r="E7" s="342"/>
      <c r="F7" s="344"/>
      <c r="G7" s="358"/>
      <c r="H7" s="359"/>
      <c r="I7" s="360"/>
      <c r="J7" s="203" t="s">
        <v>101</v>
      </c>
      <c r="K7" s="176"/>
      <c r="L7" s="168" t="s">
        <v>102</v>
      </c>
      <c r="M7" s="176"/>
      <c r="N7" s="169" t="s">
        <v>102</v>
      </c>
      <c r="O7" s="361"/>
      <c r="P7" s="362"/>
      <c r="Q7" s="362"/>
      <c r="R7" s="362"/>
      <c r="S7" s="362"/>
      <c r="T7" s="362"/>
      <c r="U7" s="362"/>
      <c r="V7" s="363"/>
      <c r="W7" s="372"/>
      <c r="X7" s="373"/>
      <c r="Y7" s="373"/>
      <c r="Z7" s="373"/>
      <c r="AA7" s="374"/>
      <c r="AB7" s="170"/>
      <c r="AC7" s="170"/>
      <c r="AD7" s="170"/>
      <c r="AE7" s="170"/>
      <c r="AF7" s="170"/>
      <c r="AG7" s="170"/>
      <c r="AH7" s="8"/>
      <c r="AI7" s="8"/>
      <c r="AJ7" s="8"/>
      <c r="AK7" s="8"/>
      <c r="AL7" s="8"/>
      <c r="AM7" s="8"/>
    </row>
    <row r="8" spans="1:39" x14ac:dyDescent="0.25">
      <c r="A8" s="335">
        <v>2</v>
      </c>
      <c r="B8" s="337"/>
      <c r="C8" s="338"/>
      <c r="D8" s="338"/>
      <c r="E8" s="339"/>
      <c r="F8" s="343"/>
      <c r="G8" s="345" t="s">
        <v>97</v>
      </c>
      <c r="H8" s="346"/>
      <c r="I8" s="347"/>
      <c r="J8" s="172"/>
      <c r="K8" s="172"/>
      <c r="L8" s="173" t="s">
        <v>98</v>
      </c>
      <c r="M8" s="172"/>
      <c r="N8" s="174" t="s">
        <v>98</v>
      </c>
      <c r="O8" s="348" t="s">
        <v>99</v>
      </c>
      <c r="P8" s="349"/>
      <c r="Q8" s="349"/>
      <c r="R8" s="349"/>
      <c r="S8" s="349"/>
      <c r="T8" s="349"/>
      <c r="U8" s="349"/>
      <c r="V8" s="350"/>
      <c r="W8" s="175" t="s">
        <v>100</v>
      </c>
      <c r="X8" s="351"/>
      <c r="Y8" s="351"/>
      <c r="Z8" s="351"/>
      <c r="AA8" s="352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</row>
    <row r="9" spans="1:39" x14ac:dyDescent="0.25">
      <c r="A9" s="336"/>
      <c r="B9" s="340"/>
      <c r="C9" s="341"/>
      <c r="D9" s="341"/>
      <c r="E9" s="342"/>
      <c r="F9" s="344"/>
      <c r="G9" s="358"/>
      <c r="H9" s="359"/>
      <c r="I9" s="360"/>
      <c r="J9" s="203" t="s">
        <v>101</v>
      </c>
      <c r="K9" s="176"/>
      <c r="L9" s="168" t="s">
        <v>102</v>
      </c>
      <c r="M9" s="176"/>
      <c r="N9" s="169" t="s">
        <v>102</v>
      </c>
      <c r="O9" s="361"/>
      <c r="P9" s="362"/>
      <c r="Q9" s="362"/>
      <c r="R9" s="362"/>
      <c r="S9" s="362"/>
      <c r="T9" s="362"/>
      <c r="U9" s="362"/>
      <c r="V9" s="363"/>
      <c r="W9" s="367"/>
      <c r="X9" s="351"/>
      <c r="Y9" s="351"/>
      <c r="Z9" s="351"/>
      <c r="AA9" s="352"/>
      <c r="AB9" s="150" t="s">
        <v>12</v>
      </c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</row>
    <row r="10" spans="1:39" ht="16.149999999999999" x14ac:dyDescent="0.25">
      <c r="A10" s="335">
        <v>3</v>
      </c>
      <c r="B10" s="337"/>
      <c r="C10" s="338"/>
      <c r="D10" s="338"/>
      <c r="E10" s="339"/>
      <c r="F10" s="343"/>
      <c r="G10" s="345" t="s">
        <v>97</v>
      </c>
      <c r="H10" s="346"/>
      <c r="I10" s="347"/>
      <c r="J10" s="172"/>
      <c r="K10" s="172"/>
      <c r="L10" s="173" t="s">
        <v>98</v>
      </c>
      <c r="M10" s="172"/>
      <c r="N10" s="174" t="s">
        <v>98</v>
      </c>
      <c r="O10" s="348" t="s">
        <v>99</v>
      </c>
      <c r="P10" s="349"/>
      <c r="Q10" s="349"/>
      <c r="R10" s="349"/>
      <c r="S10" s="349"/>
      <c r="T10" s="349"/>
      <c r="U10" s="349"/>
      <c r="V10" s="350"/>
      <c r="W10" s="175" t="s">
        <v>100</v>
      </c>
      <c r="X10" s="351"/>
      <c r="Y10" s="351"/>
      <c r="Z10" s="351"/>
      <c r="AA10" s="352"/>
      <c r="AB10" s="150" t="s">
        <v>36</v>
      </c>
      <c r="AC10" s="135"/>
      <c r="AD10" s="135"/>
      <c r="AE10" s="135"/>
      <c r="AF10" s="135"/>
      <c r="AG10" s="8"/>
      <c r="AH10" s="8"/>
      <c r="AI10" s="36"/>
      <c r="AJ10" s="8"/>
      <c r="AK10" s="8"/>
      <c r="AL10" s="8"/>
      <c r="AM10" s="8"/>
    </row>
    <row r="11" spans="1:39" ht="16.149999999999999" x14ac:dyDescent="0.25">
      <c r="A11" s="336"/>
      <c r="B11" s="340"/>
      <c r="C11" s="341"/>
      <c r="D11" s="341"/>
      <c r="E11" s="342"/>
      <c r="F11" s="344"/>
      <c r="G11" s="358"/>
      <c r="H11" s="359"/>
      <c r="I11" s="360"/>
      <c r="J11" s="203" t="s">
        <v>101</v>
      </c>
      <c r="K11" s="176"/>
      <c r="L11" s="168" t="s">
        <v>102</v>
      </c>
      <c r="M11" s="176"/>
      <c r="N11" s="169" t="s">
        <v>102</v>
      </c>
      <c r="O11" s="361"/>
      <c r="P11" s="362"/>
      <c r="Q11" s="362"/>
      <c r="R11" s="362"/>
      <c r="S11" s="362"/>
      <c r="T11" s="362"/>
      <c r="U11" s="362"/>
      <c r="V11" s="363"/>
      <c r="W11" s="364"/>
      <c r="X11" s="365"/>
      <c r="Y11" s="365"/>
      <c r="Z11" s="365"/>
      <c r="AA11" s="366"/>
      <c r="AB11" s="177" t="s">
        <v>38</v>
      </c>
      <c r="AC11" s="178"/>
      <c r="AD11" s="178"/>
      <c r="AE11" s="178"/>
      <c r="AF11" s="178"/>
      <c r="AG11" s="8"/>
      <c r="AH11" s="8"/>
      <c r="AI11" s="36"/>
      <c r="AJ11" s="8"/>
      <c r="AK11" s="8"/>
      <c r="AL11" s="8"/>
      <c r="AM11" s="8"/>
    </row>
    <row r="12" spans="1:39" ht="14.25" x14ac:dyDescent="0.3">
      <c r="A12" s="335">
        <v>4</v>
      </c>
      <c r="B12" s="337"/>
      <c r="C12" s="338"/>
      <c r="D12" s="338"/>
      <c r="E12" s="339"/>
      <c r="F12" s="343"/>
      <c r="G12" s="345" t="s">
        <v>97</v>
      </c>
      <c r="H12" s="346"/>
      <c r="I12" s="347"/>
      <c r="J12" s="172"/>
      <c r="K12" s="172"/>
      <c r="L12" s="173" t="s">
        <v>98</v>
      </c>
      <c r="M12" s="172"/>
      <c r="N12" s="174" t="s">
        <v>98</v>
      </c>
      <c r="O12" s="348" t="s">
        <v>99</v>
      </c>
      <c r="P12" s="349"/>
      <c r="Q12" s="349"/>
      <c r="R12" s="349"/>
      <c r="S12" s="349"/>
      <c r="T12" s="349"/>
      <c r="U12" s="349"/>
      <c r="V12" s="350"/>
      <c r="W12" s="175" t="s">
        <v>100</v>
      </c>
      <c r="X12" s="351"/>
      <c r="Y12" s="351"/>
      <c r="Z12" s="351"/>
      <c r="AA12" s="352"/>
      <c r="AB12" s="177"/>
      <c r="AC12" s="178"/>
      <c r="AD12" s="178"/>
      <c r="AE12" s="178"/>
      <c r="AF12" s="178"/>
      <c r="AG12" s="8"/>
      <c r="AH12" s="8"/>
      <c r="AI12" s="33"/>
      <c r="AJ12" s="8"/>
      <c r="AK12" s="8"/>
      <c r="AL12" s="8"/>
      <c r="AM12" s="8"/>
    </row>
    <row r="13" spans="1:39" ht="14.25" x14ac:dyDescent="0.3">
      <c r="A13" s="336"/>
      <c r="B13" s="340"/>
      <c r="C13" s="341"/>
      <c r="D13" s="341"/>
      <c r="E13" s="342"/>
      <c r="F13" s="344"/>
      <c r="G13" s="358"/>
      <c r="H13" s="359"/>
      <c r="I13" s="360"/>
      <c r="J13" s="203" t="s">
        <v>101</v>
      </c>
      <c r="K13" s="176"/>
      <c r="L13" s="168" t="s">
        <v>102</v>
      </c>
      <c r="M13" s="176"/>
      <c r="N13" s="169" t="s">
        <v>102</v>
      </c>
      <c r="O13" s="361"/>
      <c r="P13" s="362"/>
      <c r="Q13" s="362"/>
      <c r="R13" s="362"/>
      <c r="S13" s="362"/>
      <c r="T13" s="362"/>
      <c r="U13" s="362"/>
      <c r="V13" s="363"/>
      <c r="W13" s="364"/>
      <c r="X13" s="365"/>
      <c r="Y13" s="365"/>
      <c r="Z13" s="365"/>
      <c r="AA13" s="366"/>
      <c r="AB13" s="151" t="s">
        <v>110</v>
      </c>
      <c r="AC13" s="151"/>
      <c r="AD13" s="151"/>
      <c r="AE13" s="151"/>
      <c r="AF13" s="151"/>
      <c r="AG13" s="8"/>
      <c r="AH13" s="8"/>
      <c r="AI13" s="33"/>
      <c r="AJ13" s="8"/>
      <c r="AK13" s="8"/>
      <c r="AL13" s="8"/>
      <c r="AM13" s="8"/>
    </row>
    <row r="14" spans="1:39" ht="16.149999999999999" x14ac:dyDescent="0.25">
      <c r="A14" s="335">
        <v>5</v>
      </c>
      <c r="B14" s="337"/>
      <c r="C14" s="338"/>
      <c r="D14" s="338"/>
      <c r="E14" s="339"/>
      <c r="F14" s="343"/>
      <c r="G14" s="345" t="s">
        <v>97</v>
      </c>
      <c r="H14" s="346"/>
      <c r="I14" s="347"/>
      <c r="J14" s="172"/>
      <c r="K14" s="172"/>
      <c r="L14" s="173" t="s">
        <v>98</v>
      </c>
      <c r="M14" s="172"/>
      <c r="N14" s="174" t="s">
        <v>98</v>
      </c>
      <c r="O14" s="348" t="s">
        <v>99</v>
      </c>
      <c r="P14" s="349"/>
      <c r="Q14" s="349"/>
      <c r="R14" s="349"/>
      <c r="S14" s="349"/>
      <c r="T14" s="349"/>
      <c r="U14" s="349"/>
      <c r="V14" s="350"/>
      <c r="W14" s="175" t="s">
        <v>100</v>
      </c>
      <c r="X14" s="351"/>
      <c r="Y14" s="351"/>
      <c r="Z14" s="351"/>
      <c r="AA14" s="352"/>
      <c r="AB14" s="135"/>
      <c r="AC14" s="152" t="s">
        <v>74</v>
      </c>
      <c r="AD14" s="153"/>
      <c r="AE14" s="153"/>
      <c r="AF14" s="153"/>
      <c r="AG14" s="36"/>
      <c r="AH14" s="36"/>
      <c r="AI14" s="8"/>
      <c r="AJ14" s="8"/>
      <c r="AK14" s="8"/>
      <c r="AL14" s="8"/>
      <c r="AM14" s="8"/>
    </row>
    <row r="15" spans="1:39" ht="16.149999999999999" x14ac:dyDescent="0.25">
      <c r="A15" s="336"/>
      <c r="B15" s="340"/>
      <c r="C15" s="341"/>
      <c r="D15" s="341"/>
      <c r="E15" s="342"/>
      <c r="F15" s="344"/>
      <c r="G15" s="358"/>
      <c r="H15" s="359"/>
      <c r="I15" s="360"/>
      <c r="J15" s="203" t="s">
        <v>101</v>
      </c>
      <c r="K15" s="176"/>
      <c r="L15" s="168" t="s">
        <v>102</v>
      </c>
      <c r="M15" s="176"/>
      <c r="N15" s="169" t="s">
        <v>102</v>
      </c>
      <c r="O15" s="361"/>
      <c r="P15" s="362"/>
      <c r="Q15" s="362"/>
      <c r="R15" s="362"/>
      <c r="S15" s="362"/>
      <c r="T15" s="362"/>
      <c r="U15" s="362"/>
      <c r="V15" s="363"/>
      <c r="W15" s="364"/>
      <c r="X15" s="365"/>
      <c r="Y15" s="365"/>
      <c r="Z15" s="365"/>
      <c r="AA15" s="366"/>
      <c r="AB15" s="135"/>
      <c r="AC15" s="152" t="s">
        <v>111</v>
      </c>
      <c r="AD15" s="153"/>
      <c r="AE15" s="153"/>
      <c r="AF15" s="153"/>
      <c r="AG15" s="36"/>
      <c r="AH15" s="36"/>
      <c r="AI15" s="8"/>
      <c r="AJ15" s="8"/>
      <c r="AK15" s="8"/>
      <c r="AL15" s="8"/>
      <c r="AM15" s="8"/>
    </row>
    <row r="16" spans="1:39" ht="14.25" x14ac:dyDescent="0.3">
      <c r="A16" s="335">
        <v>6</v>
      </c>
      <c r="B16" s="337"/>
      <c r="C16" s="338"/>
      <c r="D16" s="338"/>
      <c r="E16" s="339"/>
      <c r="F16" s="343"/>
      <c r="G16" s="345" t="s">
        <v>97</v>
      </c>
      <c r="H16" s="346"/>
      <c r="I16" s="347"/>
      <c r="J16" s="172"/>
      <c r="K16" s="172"/>
      <c r="L16" s="173" t="s">
        <v>98</v>
      </c>
      <c r="M16" s="172"/>
      <c r="N16" s="174" t="s">
        <v>98</v>
      </c>
      <c r="O16" s="348" t="s">
        <v>99</v>
      </c>
      <c r="P16" s="349"/>
      <c r="Q16" s="349"/>
      <c r="R16" s="349"/>
      <c r="S16" s="349"/>
      <c r="T16" s="349"/>
      <c r="U16" s="349"/>
      <c r="V16" s="350"/>
      <c r="W16" s="175" t="s">
        <v>100</v>
      </c>
      <c r="X16" s="351"/>
      <c r="Y16" s="351"/>
      <c r="Z16" s="351"/>
      <c r="AA16" s="352"/>
      <c r="AB16" s="135"/>
      <c r="AC16" s="154" t="s">
        <v>76</v>
      </c>
      <c r="AD16" s="155"/>
      <c r="AE16" s="155"/>
      <c r="AF16" s="135"/>
      <c r="AG16" s="33"/>
      <c r="AH16" s="33"/>
      <c r="AI16" s="8"/>
      <c r="AJ16" s="8"/>
      <c r="AK16" s="8"/>
      <c r="AL16" s="8"/>
      <c r="AM16" s="8"/>
    </row>
    <row r="17" spans="1:39" ht="14.25" x14ac:dyDescent="0.3">
      <c r="A17" s="336"/>
      <c r="B17" s="340"/>
      <c r="C17" s="341"/>
      <c r="D17" s="341"/>
      <c r="E17" s="342"/>
      <c r="F17" s="344"/>
      <c r="G17" s="358"/>
      <c r="H17" s="359"/>
      <c r="I17" s="360"/>
      <c r="J17" s="203" t="s">
        <v>101</v>
      </c>
      <c r="K17" s="176"/>
      <c r="L17" s="168" t="s">
        <v>102</v>
      </c>
      <c r="M17" s="176"/>
      <c r="N17" s="169" t="s">
        <v>102</v>
      </c>
      <c r="O17" s="361"/>
      <c r="P17" s="362"/>
      <c r="Q17" s="362"/>
      <c r="R17" s="362"/>
      <c r="S17" s="362"/>
      <c r="T17" s="362"/>
      <c r="U17" s="362"/>
      <c r="V17" s="363"/>
      <c r="W17" s="364"/>
      <c r="X17" s="365"/>
      <c r="Y17" s="365"/>
      <c r="Z17" s="365"/>
      <c r="AA17" s="366"/>
      <c r="AB17" s="135"/>
      <c r="AC17" s="135"/>
      <c r="AD17" s="135"/>
      <c r="AE17" s="8"/>
      <c r="AF17" s="135"/>
      <c r="AG17" s="33"/>
      <c r="AH17" s="33"/>
      <c r="AI17" s="8"/>
      <c r="AJ17" s="8"/>
      <c r="AK17" s="8"/>
      <c r="AL17" s="8"/>
      <c r="AM17" s="8"/>
    </row>
    <row r="18" spans="1:39" ht="14.25" x14ac:dyDescent="0.3">
      <c r="A18" s="335">
        <v>7</v>
      </c>
      <c r="B18" s="337"/>
      <c r="C18" s="338"/>
      <c r="D18" s="338"/>
      <c r="E18" s="339"/>
      <c r="F18" s="343"/>
      <c r="G18" s="345" t="s">
        <v>97</v>
      </c>
      <c r="H18" s="346"/>
      <c r="I18" s="347"/>
      <c r="J18" s="172"/>
      <c r="K18" s="172"/>
      <c r="L18" s="173" t="s">
        <v>98</v>
      </c>
      <c r="M18" s="172"/>
      <c r="N18" s="174" t="s">
        <v>98</v>
      </c>
      <c r="O18" s="348" t="s">
        <v>99</v>
      </c>
      <c r="P18" s="349"/>
      <c r="Q18" s="349"/>
      <c r="R18" s="349"/>
      <c r="S18" s="349"/>
      <c r="T18" s="349"/>
      <c r="U18" s="349"/>
      <c r="V18" s="350"/>
      <c r="W18" s="175" t="s">
        <v>100</v>
      </c>
      <c r="X18" s="351"/>
      <c r="Y18" s="351"/>
      <c r="Z18" s="351"/>
      <c r="AA18" s="352"/>
      <c r="AB18" s="151" t="s">
        <v>112</v>
      </c>
      <c r="AC18" s="151"/>
      <c r="AD18" s="151"/>
      <c r="AE18" s="150"/>
      <c r="AF18" s="135"/>
      <c r="AG18" s="33"/>
      <c r="AH18" s="33"/>
      <c r="AI18" s="8"/>
      <c r="AJ18" s="8"/>
      <c r="AK18" s="8"/>
      <c r="AL18" s="8"/>
      <c r="AM18" s="8"/>
    </row>
    <row r="19" spans="1:39" ht="14.25" x14ac:dyDescent="0.25">
      <c r="A19" s="336"/>
      <c r="B19" s="340"/>
      <c r="C19" s="341"/>
      <c r="D19" s="341"/>
      <c r="E19" s="342"/>
      <c r="F19" s="344"/>
      <c r="G19" s="358"/>
      <c r="H19" s="359"/>
      <c r="I19" s="360"/>
      <c r="J19" s="203" t="s">
        <v>101</v>
      </c>
      <c r="K19" s="176"/>
      <c r="L19" s="168" t="s">
        <v>102</v>
      </c>
      <c r="M19" s="176"/>
      <c r="N19" s="169" t="s">
        <v>102</v>
      </c>
      <c r="O19" s="361"/>
      <c r="P19" s="362"/>
      <c r="Q19" s="362"/>
      <c r="R19" s="362"/>
      <c r="S19" s="362"/>
      <c r="T19" s="362"/>
      <c r="U19" s="362"/>
      <c r="V19" s="363"/>
      <c r="W19" s="364"/>
      <c r="X19" s="365"/>
      <c r="Y19" s="365"/>
      <c r="Z19" s="365"/>
      <c r="AA19" s="366"/>
      <c r="AB19" s="150"/>
      <c r="AC19" s="150" t="s">
        <v>113</v>
      </c>
      <c r="AD19" s="135"/>
      <c r="AE19" s="154"/>
      <c r="AF19" s="135"/>
      <c r="AG19" s="37"/>
      <c r="AH19" s="37"/>
      <c r="AI19" s="8"/>
      <c r="AJ19" s="8"/>
      <c r="AK19" s="8"/>
      <c r="AL19" s="8"/>
      <c r="AM19" s="8"/>
    </row>
    <row r="20" spans="1:39" ht="14.25" x14ac:dyDescent="0.25">
      <c r="A20" s="335">
        <v>8</v>
      </c>
      <c r="B20" s="337"/>
      <c r="C20" s="338"/>
      <c r="D20" s="338"/>
      <c r="E20" s="339"/>
      <c r="F20" s="343"/>
      <c r="G20" s="345" t="s">
        <v>97</v>
      </c>
      <c r="H20" s="346"/>
      <c r="I20" s="347"/>
      <c r="J20" s="172"/>
      <c r="K20" s="172"/>
      <c r="L20" s="173" t="s">
        <v>98</v>
      </c>
      <c r="M20" s="172"/>
      <c r="N20" s="174" t="s">
        <v>98</v>
      </c>
      <c r="O20" s="348" t="s">
        <v>99</v>
      </c>
      <c r="P20" s="349"/>
      <c r="Q20" s="349"/>
      <c r="R20" s="349"/>
      <c r="S20" s="349"/>
      <c r="T20" s="349"/>
      <c r="U20" s="349"/>
      <c r="V20" s="350"/>
      <c r="W20" s="175" t="s">
        <v>100</v>
      </c>
      <c r="X20" s="351"/>
      <c r="Y20" s="351"/>
      <c r="Z20" s="351"/>
      <c r="AA20" s="352"/>
      <c r="AB20" s="156"/>
      <c r="AC20" s="156"/>
      <c r="AD20" s="156"/>
      <c r="AE20" s="156"/>
      <c r="AF20" s="156"/>
      <c r="AG20" s="37"/>
      <c r="AH20" s="37"/>
      <c r="AI20" s="8"/>
      <c r="AJ20" s="8"/>
      <c r="AK20" s="8"/>
      <c r="AL20" s="8"/>
      <c r="AM20" s="8"/>
    </row>
    <row r="21" spans="1:39" ht="14.25" x14ac:dyDescent="0.3">
      <c r="A21" s="336"/>
      <c r="B21" s="340"/>
      <c r="C21" s="341"/>
      <c r="D21" s="341"/>
      <c r="E21" s="342"/>
      <c r="F21" s="344"/>
      <c r="G21" s="358"/>
      <c r="H21" s="359"/>
      <c r="I21" s="360"/>
      <c r="J21" s="203" t="s">
        <v>101</v>
      </c>
      <c r="K21" s="176"/>
      <c r="L21" s="168" t="s">
        <v>102</v>
      </c>
      <c r="M21" s="176"/>
      <c r="N21" s="169" t="s">
        <v>102</v>
      </c>
      <c r="O21" s="361"/>
      <c r="P21" s="362"/>
      <c r="Q21" s="362"/>
      <c r="R21" s="362"/>
      <c r="S21" s="362"/>
      <c r="T21" s="362"/>
      <c r="U21" s="362"/>
      <c r="V21" s="363"/>
      <c r="W21" s="364"/>
      <c r="X21" s="365"/>
      <c r="Y21" s="365"/>
      <c r="Z21" s="365"/>
      <c r="AA21" s="366"/>
      <c r="AB21" s="151" t="s">
        <v>77</v>
      </c>
      <c r="AC21" s="135"/>
      <c r="AD21" s="135"/>
      <c r="AE21" s="135"/>
      <c r="AF21" s="135"/>
      <c r="AG21" s="33"/>
      <c r="AH21" s="33"/>
      <c r="AI21" s="8"/>
      <c r="AJ21" s="8"/>
      <c r="AK21" s="8"/>
      <c r="AL21" s="8"/>
      <c r="AM21" s="8"/>
    </row>
    <row r="22" spans="1:39" ht="14.25" x14ac:dyDescent="0.3">
      <c r="A22" s="335">
        <v>9</v>
      </c>
      <c r="B22" s="337"/>
      <c r="C22" s="338"/>
      <c r="D22" s="338"/>
      <c r="E22" s="339"/>
      <c r="F22" s="343"/>
      <c r="G22" s="345" t="s">
        <v>97</v>
      </c>
      <c r="H22" s="346"/>
      <c r="I22" s="347"/>
      <c r="J22" s="172"/>
      <c r="K22" s="172"/>
      <c r="L22" s="173" t="s">
        <v>98</v>
      </c>
      <c r="M22" s="172"/>
      <c r="N22" s="174" t="s">
        <v>98</v>
      </c>
      <c r="O22" s="348" t="s">
        <v>99</v>
      </c>
      <c r="P22" s="349"/>
      <c r="Q22" s="349"/>
      <c r="R22" s="349"/>
      <c r="S22" s="349"/>
      <c r="T22" s="349"/>
      <c r="U22" s="349"/>
      <c r="V22" s="350"/>
      <c r="W22" s="175" t="s">
        <v>100</v>
      </c>
      <c r="X22" s="351"/>
      <c r="Y22" s="351"/>
      <c r="Z22" s="351"/>
      <c r="AA22" s="352"/>
      <c r="AB22" s="33"/>
      <c r="AC22" s="33"/>
      <c r="AD22" s="33"/>
      <c r="AE22" s="33"/>
      <c r="AF22" s="33"/>
      <c r="AG22" s="33"/>
      <c r="AH22" s="33"/>
      <c r="AI22" s="8"/>
      <c r="AJ22" s="8"/>
      <c r="AK22" s="8"/>
      <c r="AL22" s="8"/>
      <c r="AM22" s="8"/>
    </row>
    <row r="23" spans="1:39" ht="14.25" x14ac:dyDescent="0.3">
      <c r="A23" s="336"/>
      <c r="B23" s="340"/>
      <c r="C23" s="341"/>
      <c r="D23" s="341"/>
      <c r="E23" s="342"/>
      <c r="F23" s="344"/>
      <c r="G23" s="358"/>
      <c r="H23" s="359"/>
      <c r="I23" s="360"/>
      <c r="J23" s="203" t="s">
        <v>101</v>
      </c>
      <c r="K23" s="176"/>
      <c r="L23" s="168" t="s">
        <v>102</v>
      </c>
      <c r="M23" s="176"/>
      <c r="N23" s="169" t="s">
        <v>102</v>
      </c>
      <c r="O23" s="361"/>
      <c r="P23" s="362"/>
      <c r="Q23" s="362"/>
      <c r="R23" s="362"/>
      <c r="S23" s="362"/>
      <c r="T23" s="362"/>
      <c r="U23" s="362"/>
      <c r="V23" s="363"/>
      <c r="W23" s="361"/>
      <c r="X23" s="362"/>
      <c r="Y23" s="362"/>
      <c r="Z23" s="362"/>
      <c r="AA23" s="363"/>
      <c r="AB23" s="33"/>
      <c r="AC23" s="33"/>
      <c r="AD23" s="33"/>
      <c r="AE23" s="33"/>
      <c r="AF23" s="33"/>
      <c r="AG23" s="33"/>
      <c r="AH23" s="33"/>
      <c r="AI23" s="8"/>
      <c r="AJ23" s="8"/>
      <c r="AK23" s="8"/>
      <c r="AL23" s="8"/>
      <c r="AM23" s="8"/>
    </row>
    <row r="24" spans="1:39" ht="14.25" x14ac:dyDescent="0.3">
      <c r="A24" s="335">
        <v>10</v>
      </c>
      <c r="B24" s="337"/>
      <c r="C24" s="338"/>
      <c r="D24" s="338"/>
      <c r="E24" s="339"/>
      <c r="F24" s="343"/>
      <c r="G24" s="345" t="s">
        <v>97</v>
      </c>
      <c r="H24" s="346"/>
      <c r="I24" s="347"/>
      <c r="J24" s="172"/>
      <c r="K24" s="172"/>
      <c r="L24" s="173" t="s">
        <v>98</v>
      </c>
      <c r="M24" s="172"/>
      <c r="N24" s="174" t="s">
        <v>98</v>
      </c>
      <c r="O24" s="348" t="s">
        <v>99</v>
      </c>
      <c r="P24" s="349"/>
      <c r="Q24" s="349"/>
      <c r="R24" s="349"/>
      <c r="S24" s="349"/>
      <c r="T24" s="349"/>
      <c r="U24" s="349"/>
      <c r="V24" s="350"/>
      <c r="W24" s="175" t="s">
        <v>100</v>
      </c>
      <c r="X24" s="351"/>
      <c r="Y24" s="351"/>
      <c r="Z24" s="351"/>
      <c r="AA24" s="352"/>
      <c r="AB24" s="33" t="s">
        <v>114</v>
      </c>
      <c r="AC24" s="33"/>
      <c r="AD24" s="33"/>
      <c r="AE24" s="33"/>
      <c r="AF24" s="33"/>
      <c r="AG24" s="33"/>
      <c r="AH24" s="33"/>
      <c r="AI24" s="8"/>
      <c r="AJ24" s="8"/>
      <c r="AK24" s="8"/>
      <c r="AL24" s="8"/>
      <c r="AM24" s="8"/>
    </row>
    <row r="25" spans="1:39" ht="14.25" x14ac:dyDescent="0.3">
      <c r="A25" s="336"/>
      <c r="B25" s="340"/>
      <c r="C25" s="341"/>
      <c r="D25" s="341"/>
      <c r="E25" s="342"/>
      <c r="F25" s="344"/>
      <c r="G25" s="358"/>
      <c r="H25" s="359"/>
      <c r="I25" s="360"/>
      <c r="J25" s="203" t="s">
        <v>101</v>
      </c>
      <c r="K25" s="176"/>
      <c r="L25" s="168" t="s">
        <v>102</v>
      </c>
      <c r="M25" s="176"/>
      <c r="N25" s="169" t="s">
        <v>102</v>
      </c>
      <c r="O25" s="361"/>
      <c r="P25" s="362"/>
      <c r="Q25" s="362"/>
      <c r="R25" s="362"/>
      <c r="S25" s="362"/>
      <c r="T25" s="362"/>
      <c r="U25" s="362"/>
      <c r="V25" s="363"/>
      <c r="W25" s="364"/>
      <c r="X25" s="365"/>
      <c r="Y25" s="365"/>
      <c r="Z25" s="365"/>
      <c r="AA25" s="366"/>
      <c r="AB25" s="33"/>
      <c r="AC25" s="33"/>
      <c r="AD25" s="33"/>
      <c r="AE25" s="33"/>
      <c r="AF25" s="33"/>
      <c r="AG25" s="33"/>
      <c r="AH25" s="33"/>
      <c r="AI25" s="8"/>
      <c r="AJ25" s="8"/>
      <c r="AK25" s="8"/>
      <c r="AL25" s="8"/>
      <c r="AM25" s="8"/>
    </row>
    <row r="26" spans="1:39" ht="14.25" x14ac:dyDescent="0.3">
      <c r="A26" s="335">
        <v>11</v>
      </c>
      <c r="B26" s="337"/>
      <c r="C26" s="338"/>
      <c r="D26" s="338"/>
      <c r="E26" s="339"/>
      <c r="F26" s="343"/>
      <c r="G26" s="345" t="s">
        <v>97</v>
      </c>
      <c r="H26" s="346"/>
      <c r="I26" s="347"/>
      <c r="J26" s="172"/>
      <c r="K26" s="172"/>
      <c r="L26" s="173" t="s">
        <v>98</v>
      </c>
      <c r="M26" s="172"/>
      <c r="N26" s="174" t="s">
        <v>98</v>
      </c>
      <c r="O26" s="348" t="s">
        <v>99</v>
      </c>
      <c r="P26" s="349"/>
      <c r="Q26" s="349"/>
      <c r="R26" s="349"/>
      <c r="S26" s="349"/>
      <c r="T26" s="349"/>
      <c r="U26" s="349"/>
      <c r="V26" s="350"/>
      <c r="W26" s="175" t="s">
        <v>100</v>
      </c>
      <c r="X26" s="351"/>
      <c r="Y26" s="351"/>
      <c r="Z26" s="351"/>
      <c r="AA26" s="352"/>
      <c r="AB26" s="33"/>
      <c r="AC26" s="33"/>
      <c r="AD26" s="33"/>
      <c r="AE26" s="33"/>
      <c r="AF26" s="33"/>
      <c r="AG26" s="33"/>
      <c r="AH26" s="33"/>
      <c r="AI26" s="8"/>
      <c r="AJ26" s="8"/>
      <c r="AK26" s="8"/>
      <c r="AL26" s="8"/>
      <c r="AM26" s="8"/>
    </row>
    <row r="27" spans="1:39" x14ac:dyDescent="0.25">
      <c r="A27" s="336"/>
      <c r="B27" s="340"/>
      <c r="C27" s="341"/>
      <c r="D27" s="341"/>
      <c r="E27" s="342"/>
      <c r="F27" s="344"/>
      <c r="G27" s="358"/>
      <c r="H27" s="359"/>
      <c r="I27" s="360"/>
      <c r="J27" s="203" t="s">
        <v>101</v>
      </c>
      <c r="K27" s="176"/>
      <c r="L27" s="168" t="s">
        <v>102</v>
      </c>
      <c r="M27" s="176"/>
      <c r="N27" s="169" t="s">
        <v>102</v>
      </c>
      <c r="O27" s="361"/>
      <c r="P27" s="362"/>
      <c r="Q27" s="362"/>
      <c r="R27" s="362"/>
      <c r="S27" s="362"/>
      <c r="T27" s="362"/>
      <c r="U27" s="362"/>
      <c r="V27" s="363"/>
      <c r="W27" s="364"/>
      <c r="X27" s="365"/>
      <c r="Y27" s="365"/>
      <c r="Z27" s="365"/>
      <c r="AA27" s="366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</row>
    <row r="28" spans="1:39" x14ac:dyDescent="0.25">
      <c r="A28" s="335">
        <v>12</v>
      </c>
      <c r="B28" s="337"/>
      <c r="C28" s="338"/>
      <c r="D28" s="338"/>
      <c r="E28" s="339"/>
      <c r="F28" s="343"/>
      <c r="G28" s="345" t="s">
        <v>97</v>
      </c>
      <c r="H28" s="346"/>
      <c r="I28" s="347"/>
      <c r="J28" s="172"/>
      <c r="K28" s="172"/>
      <c r="L28" s="173" t="s">
        <v>98</v>
      </c>
      <c r="M28" s="172"/>
      <c r="N28" s="174" t="s">
        <v>98</v>
      </c>
      <c r="O28" s="348" t="s">
        <v>99</v>
      </c>
      <c r="P28" s="349"/>
      <c r="Q28" s="349"/>
      <c r="R28" s="349"/>
      <c r="S28" s="349"/>
      <c r="T28" s="349"/>
      <c r="U28" s="349"/>
      <c r="V28" s="350"/>
      <c r="W28" s="175" t="s">
        <v>100</v>
      </c>
      <c r="X28" s="351"/>
      <c r="Y28" s="351"/>
      <c r="Z28" s="351"/>
      <c r="AA28" s="352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</row>
    <row r="29" spans="1:39" x14ac:dyDescent="0.25">
      <c r="A29" s="336"/>
      <c r="B29" s="340"/>
      <c r="C29" s="341"/>
      <c r="D29" s="341"/>
      <c r="E29" s="342"/>
      <c r="F29" s="344"/>
      <c r="G29" s="358"/>
      <c r="H29" s="359"/>
      <c r="I29" s="360"/>
      <c r="J29" s="203" t="s">
        <v>101</v>
      </c>
      <c r="K29" s="176"/>
      <c r="L29" s="168" t="s">
        <v>102</v>
      </c>
      <c r="M29" s="176"/>
      <c r="N29" s="169" t="s">
        <v>102</v>
      </c>
      <c r="O29" s="361"/>
      <c r="P29" s="362"/>
      <c r="Q29" s="362"/>
      <c r="R29" s="362"/>
      <c r="S29" s="362"/>
      <c r="T29" s="362"/>
      <c r="U29" s="362"/>
      <c r="V29" s="363"/>
      <c r="W29" s="364"/>
      <c r="X29" s="365"/>
      <c r="Y29" s="365"/>
      <c r="Z29" s="365"/>
      <c r="AA29" s="366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</row>
    <row r="30" spans="1:39" x14ac:dyDescent="0.25">
      <c r="A30" s="335">
        <v>13</v>
      </c>
      <c r="B30" s="337"/>
      <c r="C30" s="338"/>
      <c r="D30" s="338"/>
      <c r="E30" s="339"/>
      <c r="F30" s="343"/>
      <c r="G30" s="345" t="s">
        <v>97</v>
      </c>
      <c r="H30" s="346"/>
      <c r="I30" s="347"/>
      <c r="J30" s="172"/>
      <c r="K30" s="172"/>
      <c r="L30" s="173" t="s">
        <v>98</v>
      </c>
      <c r="M30" s="172"/>
      <c r="N30" s="174" t="s">
        <v>98</v>
      </c>
      <c r="O30" s="348" t="s">
        <v>99</v>
      </c>
      <c r="P30" s="349"/>
      <c r="Q30" s="349"/>
      <c r="R30" s="349"/>
      <c r="S30" s="349"/>
      <c r="T30" s="349"/>
      <c r="U30" s="349"/>
      <c r="V30" s="350"/>
      <c r="W30" s="175" t="s">
        <v>100</v>
      </c>
      <c r="X30" s="351"/>
      <c r="Y30" s="351"/>
      <c r="Z30" s="351"/>
      <c r="AA30" s="352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</row>
    <row r="31" spans="1:39" x14ac:dyDescent="0.25">
      <c r="A31" s="336"/>
      <c r="B31" s="340"/>
      <c r="C31" s="341"/>
      <c r="D31" s="341"/>
      <c r="E31" s="342"/>
      <c r="F31" s="344"/>
      <c r="G31" s="358"/>
      <c r="H31" s="359"/>
      <c r="I31" s="360"/>
      <c r="J31" s="203" t="s">
        <v>101</v>
      </c>
      <c r="K31" s="176"/>
      <c r="L31" s="168" t="s">
        <v>102</v>
      </c>
      <c r="M31" s="176"/>
      <c r="N31" s="169" t="s">
        <v>102</v>
      </c>
      <c r="O31" s="361"/>
      <c r="P31" s="362"/>
      <c r="Q31" s="362"/>
      <c r="R31" s="362"/>
      <c r="S31" s="362"/>
      <c r="T31" s="362"/>
      <c r="U31" s="362"/>
      <c r="V31" s="363"/>
      <c r="W31" s="364"/>
      <c r="X31" s="365"/>
      <c r="Y31" s="365"/>
      <c r="Z31" s="365"/>
      <c r="AA31" s="366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</row>
    <row r="32" spans="1:39" x14ac:dyDescent="0.25">
      <c r="A32" s="335">
        <v>14</v>
      </c>
      <c r="B32" s="337"/>
      <c r="C32" s="338"/>
      <c r="D32" s="338"/>
      <c r="E32" s="339"/>
      <c r="F32" s="343"/>
      <c r="G32" s="345" t="s">
        <v>97</v>
      </c>
      <c r="H32" s="346"/>
      <c r="I32" s="347"/>
      <c r="J32" s="172"/>
      <c r="K32" s="172"/>
      <c r="L32" s="173" t="s">
        <v>98</v>
      </c>
      <c r="M32" s="172"/>
      <c r="N32" s="174" t="s">
        <v>98</v>
      </c>
      <c r="O32" s="348" t="s">
        <v>99</v>
      </c>
      <c r="P32" s="349"/>
      <c r="Q32" s="349"/>
      <c r="R32" s="349"/>
      <c r="S32" s="349"/>
      <c r="T32" s="349"/>
      <c r="U32" s="349"/>
      <c r="V32" s="350"/>
      <c r="W32" s="175" t="s">
        <v>100</v>
      </c>
      <c r="X32" s="351"/>
      <c r="Y32" s="351"/>
      <c r="Z32" s="351"/>
      <c r="AA32" s="352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</row>
    <row r="33" spans="1:39" x14ac:dyDescent="0.25">
      <c r="A33" s="336"/>
      <c r="B33" s="340"/>
      <c r="C33" s="341"/>
      <c r="D33" s="341"/>
      <c r="E33" s="342"/>
      <c r="F33" s="344"/>
      <c r="G33" s="358"/>
      <c r="H33" s="359"/>
      <c r="I33" s="360"/>
      <c r="J33" s="203" t="s">
        <v>101</v>
      </c>
      <c r="K33" s="176"/>
      <c r="L33" s="168" t="s">
        <v>102</v>
      </c>
      <c r="M33" s="176"/>
      <c r="N33" s="169" t="s">
        <v>102</v>
      </c>
      <c r="O33" s="361"/>
      <c r="P33" s="362"/>
      <c r="Q33" s="362"/>
      <c r="R33" s="362"/>
      <c r="S33" s="362"/>
      <c r="T33" s="362"/>
      <c r="U33" s="362"/>
      <c r="V33" s="363"/>
      <c r="W33" s="364"/>
      <c r="X33" s="365"/>
      <c r="Y33" s="365"/>
      <c r="Z33" s="365"/>
      <c r="AA33" s="366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</row>
    <row r="34" spans="1:39" x14ac:dyDescent="0.25">
      <c r="A34" s="335">
        <v>15</v>
      </c>
      <c r="B34" s="337"/>
      <c r="C34" s="338"/>
      <c r="D34" s="338"/>
      <c r="E34" s="339"/>
      <c r="F34" s="343"/>
      <c r="G34" s="345" t="s">
        <v>97</v>
      </c>
      <c r="H34" s="346"/>
      <c r="I34" s="347"/>
      <c r="J34" s="172"/>
      <c r="K34" s="172"/>
      <c r="L34" s="173" t="s">
        <v>98</v>
      </c>
      <c r="M34" s="172"/>
      <c r="N34" s="174" t="s">
        <v>98</v>
      </c>
      <c r="O34" s="348" t="s">
        <v>99</v>
      </c>
      <c r="P34" s="349"/>
      <c r="Q34" s="349"/>
      <c r="R34" s="349"/>
      <c r="S34" s="349"/>
      <c r="T34" s="349"/>
      <c r="U34" s="349"/>
      <c r="V34" s="350"/>
      <c r="W34" s="175" t="s">
        <v>100</v>
      </c>
      <c r="X34" s="351"/>
      <c r="Y34" s="351"/>
      <c r="Z34" s="351"/>
      <c r="AA34" s="352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</row>
    <row r="35" spans="1:39" x14ac:dyDescent="0.25">
      <c r="A35" s="336"/>
      <c r="B35" s="340"/>
      <c r="C35" s="341"/>
      <c r="D35" s="341"/>
      <c r="E35" s="342"/>
      <c r="F35" s="344"/>
      <c r="G35" s="358"/>
      <c r="H35" s="359"/>
      <c r="I35" s="360"/>
      <c r="J35" s="203" t="s">
        <v>101</v>
      </c>
      <c r="K35" s="176"/>
      <c r="L35" s="168" t="s">
        <v>102</v>
      </c>
      <c r="M35" s="176"/>
      <c r="N35" s="169" t="s">
        <v>102</v>
      </c>
      <c r="O35" s="361"/>
      <c r="P35" s="362"/>
      <c r="Q35" s="362"/>
      <c r="R35" s="362"/>
      <c r="S35" s="362"/>
      <c r="T35" s="362"/>
      <c r="U35" s="362"/>
      <c r="V35" s="363"/>
      <c r="W35" s="361"/>
      <c r="X35" s="362"/>
      <c r="Y35" s="362"/>
      <c r="Z35" s="362"/>
      <c r="AA35" s="363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</row>
    <row r="36" spans="1:39" x14ac:dyDescent="0.25">
      <c r="A36" s="335">
        <v>16</v>
      </c>
      <c r="B36" s="337"/>
      <c r="C36" s="338"/>
      <c r="D36" s="338"/>
      <c r="E36" s="339"/>
      <c r="F36" s="343"/>
      <c r="G36" s="345" t="s">
        <v>97</v>
      </c>
      <c r="H36" s="346"/>
      <c r="I36" s="347"/>
      <c r="J36" s="172"/>
      <c r="K36" s="172"/>
      <c r="L36" s="173" t="s">
        <v>98</v>
      </c>
      <c r="M36" s="172"/>
      <c r="N36" s="174" t="s">
        <v>98</v>
      </c>
      <c r="O36" s="348" t="s">
        <v>99</v>
      </c>
      <c r="P36" s="349"/>
      <c r="Q36" s="349"/>
      <c r="R36" s="349"/>
      <c r="S36" s="349"/>
      <c r="T36" s="349"/>
      <c r="U36" s="349"/>
      <c r="V36" s="350"/>
      <c r="W36" s="175" t="s">
        <v>100</v>
      </c>
      <c r="X36" s="351"/>
      <c r="Y36" s="351"/>
      <c r="Z36" s="351"/>
      <c r="AA36" s="352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</row>
    <row r="37" spans="1:39" x14ac:dyDescent="0.25">
      <c r="A37" s="336"/>
      <c r="B37" s="340"/>
      <c r="C37" s="341"/>
      <c r="D37" s="341"/>
      <c r="E37" s="342"/>
      <c r="F37" s="344"/>
      <c r="G37" s="358"/>
      <c r="H37" s="359"/>
      <c r="I37" s="360"/>
      <c r="J37" s="203" t="s">
        <v>101</v>
      </c>
      <c r="K37" s="176"/>
      <c r="L37" s="168" t="s">
        <v>102</v>
      </c>
      <c r="M37" s="176"/>
      <c r="N37" s="169" t="s">
        <v>102</v>
      </c>
      <c r="O37" s="361"/>
      <c r="P37" s="362"/>
      <c r="Q37" s="362"/>
      <c r="R37" s="362"/>
      <c r="S37" s="362"/>
      <c r="T37" s="362"/>
      <c r="U37" s="362"/>
      <c r="V37" s="363"/>
      <c r="W37" s="364"/>
      <c r="X37" s="365"/>
      <c r="Y37" s="365"/>
      <c r="Z37" s="365"/>
      <c r="AA37" s="366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</row>
    <row r="38" spans="1:39" x14ac:dyDescent="0.25">
      <c r="A38" s="335">
        <v>17</v>
      </c>
      <c r="B38" s="337"/>
      <c r="C38" s="338"/>
      <c r="D38" s="338"/>
      <c r="E38" s="339"/>
      <c r="F38" s="343"/>
      <c r="G38" s="345" t="s">
        <v>97</v>
      </c>
      <c r="H38" s="346"/>
      <c r="I38" s="347"/>
      <c r="J38" s="172"/>
      <c r="K38" s="172"/>
      <c r="L38" s="173" t="s">
        <v>98</v>
      </c>
      <c r="M38" s="172"/>
      <c r="N38" s="174" t="s">
        <v>98</v>
      </c>
      <c r="O38" s="348" t="s">
        <v>99</v>
      </c>
      <c r="P38" s="349"/>
      <c r="Q38" s="349"/>
      <c r="R38" s="349"/>
      <c r="S38" s="349"/>
      <c r="T38" s="349"/>
      <c r="U38" s="349"/>
      <c r="V38" s="350"/>
      <c r="W38" s="175" t="s">
        <v>100</v>
      </c>
      <c r="X38" s="351"/>
      <c r="Y38" s="351"/>
      <c r="Z38" s="351"/>
      <c r="AA38" s="352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</row>
    <row r="39" spans="1:39" x14ac:dyDescent="0.25">
      <c r="A39" s="336"/>
      <c r="B39" s="340"/>
      <c r="C39" s="341"/>
      <c r="D39" s="341"/>
      <c r="E39" s="342"/>
      <c r="F39" s="344"/>
      <c r="G39" s="358"/>
      <c r="H39" s="359"/>
      <c r="I39" s="360"/>
      <c r="J39" s="203" t="s">
        <v>101</v>
      </c>
      <c r="K39" s="176"/>
      <c r="L39" s="168" t="s">
        <v>102</v>
      </c>
      <c r="M39" s="176"/>
      <c r="N39" s="169" t="s">
        <v>102</v>
      </c>
      <c r="O39" s="361"/>
      <c r="P39" s="362"/>
      <c r="Q39" s="362"/>
      <c r="R39" s="362"/>
      <c r="S39" s="362"/>
      <c r="T39" s="362"/>
      <c r="U39" s="362"/>
      <c r="V39" s="363"/>
      <c r="W39" s="364"/>
      <c r="X39" s="365"/>
      <c r="Y39" s="365"/>
      <c r="Z39" s="365"/>
      <c r="AA39" s="366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</row>
    <row r="40" spans="1:39" x14ac:dyDescent="0.25">
      <c r="A40" s="335">
        <v>18</v>
      </c>
      <c r="B40" s="337"/>
      <c r="C40" s="338"/>
      <c r="D40" s="338"/>
      <c r="E40" s="339"/>
      <c r="F40" s="343"/>
      <c r="G40" s="345" t="s">
        <v>97</v>
      </c>
      <c r="H40" s="346"/>
      <c r="I40" s="347"/>
      <c r="J40" s="172"/>
      <c r="K40" s="172"/>
      <c r="L40" s="173" t="s">
        <v>98</v>
      </c>
      <c r="M40" s="172"/>
      <c r="N40" s="174" t="s">
        <v>98</v>
      </c>
      <c r="O40" s="348" t="s">
        <v>99</v>
      </c>
      <c r="P40" s="349"/>
      <c r="Q40" s="349"/>
      <c r="R40" s="349"/>
      <c r="S40" s="349"/>
      <c r="T40" s="349"/>
      <c r="U40" s="349"/>
      <c r="V40" s="350"/>
      <c r="W40" s="175" t="s">
        <v>100</v>
      </c>
      <c r="X40" s="351"/>
      <c r="Y40" s="351"/>
      <c r="Z40" s="351"/>
      <c r="AA40" s="352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</row>
    <row r="41" spans="1:39" x14ac:dyDescent="0.25">
      <c r="A41" s="336"/>
      <c r="B41" s="340"/>
      <c r="C41" s="341"/>
      <c r="D41" s="341"/>
      <c r="E41" s="342"/>
      <c r="F41" s="344"/>
      <c r="G41" s="358"/>
      <c r="H41" s="359"/>
      <c r="I41" s="360"/>
      <c r="J41" s="203" t="s">
        <v>101</v>
      </c>
      <c r="K41" s="176"/>
      <c r="L41" s="168" t="s">
        <v>102</v>
      </c>
      <c r="M41" s="176"/>
      <c r="N41" s="169" t="s">
        <v>102</v>
      </c>
      <c r="O41" s="361"/>
      <c r="P41" s="362"/>
      <c r="Q41" s="362"/>
      <c r="R41" s="362"/>
      <c r="S41" s="362"/>
      <c r="T41" s="362"/>
      <c r="U41" s="362"/>
      <c r="V41" s="363"/>
      <c r="W41" s="364"/>
      <c r="X41" s="365"/>
      <c r="Y41" s="365"/>
      <c r="Z41" s="365"/>
      <c r="AA41" s="366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</row>
    <row r="42" spans="1:39" x14ac:dyDescent="0.25">
      <c r="A42" s="335">
        <v>19</v>
      </c>
      <c r="B42" s="337"/>
      <c r="C42" s="338"/>
      <c r="D42" s="338"/>
      <c r="E42" s="339"/>
      <c r="F42" s="343"/>
      <c r="G42" s="345" t="s">
        <v>97</v>
      </c>
      <c r="H42" s="346"/>
      <c r="I42" s="347"/>
      <c r="J42" s="172"/>
      <c r="K42" s="172"/>
      <c r="L42" s="173" t="s">
        <v>98</v>
      </c>
      <c r="M42" s="172"/>
      <c r="N42" s="174" t="s">
        <v>98</v>
      </c>
      <c r="O42" s="348" t="s">
        <v>99</v>
      </c>
      <c r="P42" s="349"/>
      <c r="Q42" s="349"/>
      <c r="R42" s="349"/>
      <c r="S42" s="349"/>
      <c r="T42" s="349"/>
      <c r="U42" s="349"/>
      <c r="V42" s="350"/>
      <c r="W42" s="175" t="s">
        <v>100</v>
      </c>
      <c r="X42" s="351"/>
      <c r="Y42" s="351"/>
      <c r="Z42" s="351"/>
      <c r="AA42" s="352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</row>
    <row r="43" spans="1:39" x14ac:dyDescent="0.25">
      <c r="A43" s="336"/>
      <c r="B43" s="340"/>
      <c r="C43" s="341"/>
      <c r="D43" s="341"/>
      <c r="E43" s="342"/>
      <c r="F43" s="344"/>
      <c r="G43" s="358"/>
      <c r="H43" s="359"/>
      <c r="I43" s="360"/>
      <c r="J43" s="203" t="s">
        <v>101</v>
      </c>
      <c r="K43" s="176"/>
      <c r="L43" s="168" t="s">
        <v>102</v>
      </c>
      <c r="M43" s="176"/>
      <c r="N43" s="169" t="s">
        <v>102</v>
      </c>
      <c r="O43" s="361"/>
      <c r="P43" s="362"/>
      <c r="Q43" s="362"/>
      <c r="R43" s="362"/>
      <c r="S43" s="362"/>
      <c r="T43" s="362"/>
      <c r="U43" s="362"/>
      <c r="V43" s="363"/>
      <c r="W43" s="364"/>
      <c r="X43" s="365"/>
      <c r="Y43" s="365"/>
      <c r="Z43" s="365"/>
      <c r="AA43" s="366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</row>
    <row r="44" spans="1:39" x14ac:dyDescent="0.25">
      <c r="A44" s="335">
        <v>20</v>
      </c>
      <c r="B44" s="337"/>
      <c r="C44" s="338"/>
      <c r="D44" s="338"/>
      <c r="E44" s="339"/>
      <c r="F44" s="343"/>
      <c r="G44" s="345" t="s">
        <v>97</v>
      </c>
      <c r="H44" s="346"/>
      <c r="I44" s="347"/>
      <c r="J44" s="172"/>
      <c r="K44" s="172"/>
      <c r="L44" s="173" t="s">
        <v>98</v>
      </c>
      <c r="M44" s="172"/>
      <c r="N44" s="174" t="s">
        <v>98</v>
      </c>
      <c r="O44" s="348" t="s">
        <v>99</v>
      </c>
      <c r="P44" s="349"/>
      <c r="Q44" s="349"/>
      <c r="R44" s="349"/>
      <c r="S44" s="349"/>
      <c r="T44" s="349"/>
      <c r="U44" s="349"/>
      <c r="V44" s="350"/>
      <c r="W44" s="175" t="s">
        <v>100</v>
      </c>
      <c r="X44" s="351"/>
      <c r="Y44" s="351"/>
      <c r="Z44" s="351"/>
      <c r="AA44" s="352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</row>
    <row r="45" spans="1:39" x14ac:dyDescent="0.25">
      <c r="A45" s="336"/>
      <c r="B45" s="340"/>
      <c r="C45" s="341"/>
      <c r="D45" s="341"/>
      <c r="E45" s="342"/>
      <c r="F45" s="344"/>
      <c r="G45" s="358"/>
      <c r="H45" s="359"/>
      <c r="I45" s="360"/>
      <c r="J45" s="203" t="s">
        <v>101</v>
      </c>
      <c r="K45" s="176"/>
      <c r="L45" s="168" t="s">
        <v>102</v>
      </c>
      <c r="M45" s="176"/>
      <c r="N45" s="169" t="s">
        <v>102</v>
      </c>
      <c r="O45" s="361"/>
      <c r="P45" s="362"/>
      <c r="Q45" s="362"/>
      <c r="R45" s="362"/>
      <c r="S45" s="362"/>
      <c r="T45" s="362"/>
      <c r="U45" s="362"/>
      <c r="V45" s="363"/>
      <c r="W45" s="364"/>
      <c r="X45" s="365"/>
      <c r="Y45" s="365"/>
      <c r="Z45" s="365"/>
      <c r="AA45" s="366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</row>
    <row r="46" spans="1:39" x14ac:dyDescent="0.25">
      <c r="A46" s="335">
        <v>21</v>
      </c>
      <c r="B46" s="337"/>
      <c r="C46" s="338"/>
      <c r="D46" s="338"/>
      <c r="E46" s="339"/>
      <c r="F46" s="343"/>
      <c r="G46" s="345" t="s">
        <v>97</v>
      </c>
      <c r="H46" s="346"/>
      <c r="I46" s="347"/>
      <c r="J46" s="172"/>
      <c r="K46" s="172"/>
      <c r="L46" s="173" t="s">
        <v>98</v>
      </c>
      <c r="M46" s="172"/>
      <c r="N46" s="174" t="s">
        <v>98</v>
      </c>
      <c r="O46" s="348" t="s">
        <v>99</v>
      </c>
      <c r="P46" s="349"/>
      <c r="Q46" s="349"/>
      <c r="R46" s="349"/>
      <c r="S46" s="349"/>
      <c r="T46" s="349"/>
      <c r="U46" s="349"/>
      <c r="V46" s="350"/>
      <c r="W46" s="175" t="s">
        <v>100</v>
      </c>
      <c r="X46" s="351"/>
      <c r="Y46" s="351"/>
      <c r="Z46" s="351"/>
      <c r="AA46" s="352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</row>
    <row r="47" spans="1:39" x14ac:dyDescent="0.25">
      <c r="A47" s="336"/>
      <c r="B47" s="340"/>
      <c r="C47" s="341"/>
      <c r="D47" s="341"/>
      <c r="E47" s="342"/>
      <c r="F47" s="344"/>
      <c r="G47" s="358"/>
      <c r="H47" s="359"/>
      <c r="I47" s="360"/>
      <c r="J47" s="203" t="s">
        <v>101</v>
      </c>
      <c r="K47" s="176"/>
      <c r="L47" s="168" t="s">
        <v>102</v>
      </c>
      <c r="M47" s="176"/>
      <c r="N47" s="169" t="s">
        <v>102</v>
      </c>
      <c r="O47" s="361"/>
      <c r="P47" s="362"/>
      <c r="Q47" s="362"/>
      <c r="R47" s="362"/>
      <c r="S47" s="362"/>
      <c r="T47" s="362"/>
      <c r="U47" s="362"/>
      <c r="V47" s="363"/>
      <c r="W47" s="364"/>
      <c r="X47" s="365"/>
      <c r="Y47" s="365"/>
      <c r="Z47" s="365"/>
      <c r="AA47" s="366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</row>
    <row r="48" spans="1:39" x14ac:dyDescent="0.25">
      <c r="A48" s="335">
        <v>22</v>
      </c>
      <c r="B48" s="337"/>
      <c r="C48" s="338"/>
      <c r="D48" s="338"/>
      <c r="E48" s="339"/>
      <c r="F48" s="343"/>
      <c r="G48" s="345" t="s">
        <v>97</v>
      </c>
      <c r="H48" s="346"/>
      <c r="I48" s="347"/>
      <c r="J48" s="172"/>
      <c r="K48" s="172"/>
      <c r="L48" s="173" t="s">
        <v>98</v>
      </c>
      <c r="M48" s="172"/>
      <c r="N48" s="174" t="s">
        <v>98</v>
      </c>
      <c r="O48" s="348" t="s">
        <v>99</v>
      </c>
      <c r="P48" s="349"/>
      <c r="Q48" s="349"/>
      <c r="R48" s="349"/>
      <c r="S48" s="349"/>
      <c r="T48" s="349"/>
      <c r="U48" s="349"/>
      <c r="V48" s="350"/>
      <c r="W48" s="175" t="s">
        <v>100</v>
      </c>
      <c r="X48" s="351"/>
      <c r="Y48" s="351"/>
      <c r="Z48" s="351"/>
      <c r="AA48" s="352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</row>
    <row r="49" spans="1:39" x14ac:dyDescent="0.25">
      <c r="A49" s="336"/>
      <c r="B49" s="340"/>
      <c r="C49" s="341"/>
      <c r="D49" s="341"/>
      <c r="E49" s="342"/>
      <c r="F49" s="344"/>
      <c r="G49" s="358"/>
      <c r="H49" s="359"/>
      <c r="I49" s="360"/>
      <c r="J49" s="203" t="s">
        <v>101</v>
      </c>
      <c r="K49" s="176"/>
      <c r="L49" s="168" t="s">
        <v>102</v>
      </c>
      <c r="M49" s="176"/>
      <c r="N49" s="169" t="s">
        <v>102</v>
      </c>
      <c r="O49" s="361"/>
      <c r="P49" s="362"/>
      <c r="Q49" s="362"/>
      <c r="R49" s="362"/>
      <c r="S49" s="362"/>
      <c r="T49" s="362"/>
      <c r="U49" s="362"/>
      <c r="V49" s="363"/>
      <c r="W49" s="364"/>
      <c r="X49" s="365"/>
      <c r="Y49" s="365"/>
      <c r="Z49" s="365"/>
      <c r="AA49" s="366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</row>
    <row r="50" spans="1:39" x14ac:dyDescent="0.25">
      <c r="A50" s="323" t="s">
        <v>104</v>
      </c>
      <c r="B50" s="329"/>
      <c r="C50" s="296" t="s">
        <v>68</v>
      </c>
      <c r="D50" s="299"/>
      <c r="E50" s="329" t="s">
        <v>30</v>
      </c>
      <c r="F50" s="296" t="s">
        <v>69</v>
      </c>
      <c r="G50" s="299"/>
      <c r="H50" s="329" t="s">
        <v>30</v>
      </c>
      <c r="I50" s="296" t="s">
        <v>32</v>
      </c>
      <c r="J50" s="353">
        <f>D50+G50</f>
        <v>0</v>
      </c>
      <c r="K50" s="329" t="s">
        <v>30</v>
      </c>
      <c r="L50" s="323">
        <v>3000</v>
      </c>
      <c r="M50" s="324"/>
      <c r="N50" s="329" t="s">
        <v>103</v>
      </c>
      <c r="O50" s="323">
        <f>J50*L50</f>
        <v>0</v>
      </c>
      <c r="P50" s="324"/>
      <c r="Q50" s="329" t="s">
        <v>103</v>
      </c>
      <c r="R50" s="308" t="s">
        <v>145</v>
      </c>
      <c r="S50" s="309"/>
      <c r="T50" s="310"/>
      <c r="U50" s="332"/>
      <c r="V50" s="333"/>
      <c r="W50" s="333"/>
      <c r="X50" s="333"/>
      <c r="Y50" s="333"/>
      <c r="Z50" s="333"/>
      <c r="AA50" s="334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</row>
    <row r="51" spans="1:39" x14ac:dyDescent="0.25">
      <c r="A51" s="325"/>
      <c r="B51" s="330"/>
      <c r="C51" s="297"/>
      <c r="D51" s="300"/>
      <c r="E51" s="330"/>
      <c r="F51" s="297"/>
      <c r="G51" s="300"/>
      <c r="H51" s="330"/>
      <c r="I51" s="297"/>
      <c r="J51" s="354"/>
      <c r="K51" s="330"/>
      <c r="L51" s="325"/>
      <c r="M51" s="326"/>
      <c r="N51" s="330"/>
      <c r="O51" s="325"/>
      <c r="P51" s="326"/>
      <c r="Q51" s="330"/>
      <c r="R51" s="308" t="s">
        <v>105</v>
      </c>
      <c r="S51" s="309"/>
      <c r="T51" s="310"/>
      <c r="U51" s="179" t="s">
        <v>100</v>
      </c>
      <c r="V51" s="356"/>
      <c r="W51" s="356"/>
      <c r="X51" s="356"/>
      <c r="Y51" s="356"/>
      <c r="Z51" s="356"/>
      <c r="AA51" s="357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</row>
    <row r="52" spans="1:39" x14ac:dyDescent="0.25">
      <c r="A52" s="327"/>
      <c r="B52" s="331"/>
      <c r="C52" s="298"/>
      <c r="D52" s="301"/>
      <c r="E52" s="331"/>
      <c r="F52" s="298"/>
      <c r="G52" s="301"/>
      <c r="H52" s="331"/>
      <c r="I52" s="298"/>
      <c r="J52" s="355"/>
      <c r="K52" s="331"/>
      <c r="L52" s="327"/>
      <c r="M52" s="328"/>
      <c r="N52" s="331"/>
      <c r="O52" s="327"/>
      <c r="P52" s="328"/>
      <c r="Q52" s="331"/>
      <c r="R52" s="308" t="s">
        <v>106</v>
      </c>
      <c r="S52" s="309"/>
      <c r="T52" s="310"/>
      <c r="U52" s="332"/>
      <c r="V52" s="333"/>
      <c r="W52" s="333"/>
      <c r="X52" s="333"/>
      <c r="Y52" s="333"/>
      <c r="Z52" s="333"/>
      <c r="AA52" s="334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</row>
    <row r="53" spans="1:39" ht="26.25" customHeight="1" x14ac:dyDescent="0.25">
      <c r="A53" s="308" t="s">
        <v>107</v>
      </c>
      <c r="B53" s="309"/>
      <c r="C53" s="208" t="s">
        <v>68</v>
      </c>
      <c r="D53" s="179">
        <f>SUM(D50:D52)</f>
        <v>0</v>
      </c>
      <c r="E53" s="205" t="s">
        <v>30</v>
      </c>
      <c r="F53" s="208" t="s">
        <v>69</v>
      </c>
      <c r="G53" s="204">
        <f>SUM(G50:G52)</f>
        <v>0</v>
      </c>
      <c r="H53" s="205" t="s">
        <v>30</v>
      </c>
      <c r="I53" s="208" t="s">
        <v>32</v>
      </c>
      <c r="J53" s="204">
        <f>SUM(J50:J52)</f>
        <v>0</v>
      </c>
      <c r="K53" s="205" t="s">
        <v>30</v>
      </c>
      <c r="L53" s="308" t="s">
        <v>108</v>
      </c>
      <c r="M53" s="309"/>
      <c r="N53" s="310"/>
      <c r="O53" s="308">
        <f>SUM(O50:P52)</f>
        <v>0</v>
      </c>
      <c r="P53" s="309"/>
      <c r="Q53" s="205" t="s">
        <v>103</v>
      </c>
      <c r="R53" s="311"/>
      <c r="S53" s="312"/>
      <c r="T53" s="312"/>
      <c r="U53" s="312"/>
      <c r="V53" s="312"/>
      <c r="W53" s="312"/>
      <c r="X53" s="312"/>
      <c r="Y53" s="312"/>
      <c r="Z53" s="312"/>
      <c r="AA53" s="313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</row>
    <row r="54" spans="1:39" x14ac:dyDescent="0.25">
      <c r="A54" s="314"/>
      <c r="B54" s="315"/>
      <c r="C54" s="315"/>
      <c r="D54" s="315"/>
      <c r="E54" s="315"/>
      <c r="F54" s="315"/>
      <c r="G54" s="315"/>
      <c r="H54" s="315"/>
      <c r="I54" s="315"/>
      <c r="J54" s="315"/>
      <c r="K54" s="315"/>
      <c r="L54" s="315"/>
      <c r="M54" s="315"/>
      <c r="N54" s="315"/>
      <c r="O54" s="315"/>
      <c r="P54" s="315"/>
      <c r="Q54" s="316"/>
      <c r="R54" s="308" t="s">
        <v>109</v>
      </c>
      <c r="S54" s="309"/>
      <c r="T54" s="309"/>
      <c r="U54" s="309"/>
      <c r="V54" s="309"/>
      <c r="W54" s="309"/>
      <c r="X54" s="309"/>
      <c r="Y54" s="309"/>
      <c r="Z54" s="309"/>
      <c r="AA54" s="310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</row>
    <row r="55" spans="1:39" ht="13.5" customHeight="1" x14ac:dyDescent="0.25">
      <c r="A55" s="317"/>
      <c r="B55" s="318"/>
      <c r="C55" s="318"/>
      <c r="D55" s="318"/>
      <c r="E55" s="318"/>
      <c r="F55" s="318"/>
      <c r="G55" s="318"/>
      <c r="H55" s="318"/>
      <c r="I55" s="318"/>
      <c r="J55" s="318"/>
      <c r="K55" s="318"/>
      <c r="L55" s="318"/>
      <c r="M55" s="318"/>
      <c r="N55" s="318"/>
      <c r="O55" s="318"/>
      <c r="P55" s="318"/>
      <c r="Q55" s="319"/>
      <c r="R55" s="302">
        <f>O53+L54+L55+L56</f>
        <v>0</v>
      </c>
      <c r="S55" s="303"/>
      <c r="T55" s="303"/>
      <c r="U55" s="303"/>
      <c r="V55" s="303"/>
      <c r="W55" s="303"/>
      <c r="X55" s="303"/>
      <c r="Y55" s="303"/>
      <c r="Z55" s="303"/>
      <c r="AA55" s="306" t="s">
        <v>103</v>
      </c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</row>
    <row r="56" spans="1:39" ht="13.5" customHeight="1" x14ac:dyDescent="0.25">
      <c r="A56" s="320"/>
      <c r="B56" s="321"/>
      <c r="C56" s="321"/>
      <c r="D56" s="321"/>
      <c r="E56" s="321"/>
      <c r="F56" s="321"/>
      <c r="G56" s="321"/>
      <c r="H56" s="321"/>
      <c r="I56" s="321"/>
      <c r="J56" s="321"/>
      <c r="K56" s="321"/>
      <c r="L56" s="321"/>
      <c r="M56" s="321"/>
      <c r="N56" s="321"/>
      <c r="O56" s="321"/>
      <c r="P56" s="321"/>
      <c r="Q56" s="322"/>
      <c r="R56" s="304"/>
      <c r="S56" s="305"/>
      <c r="T56" s="305"/>
      <c r="U56" s="305"/>
      <c r="V56" s="305"/>
      <c r="W56" s="305"/>
      <c r="X56" s="305"/>
      <c r="Y56" s="305"/>
      <c r="Z56" s="305"/>
      <c r="AA56" s="307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</row>
  </sheetData>
  <mergeCells count="241">
    <mergeCell ref="A2:V3"/>
    <mergeCell ref="W2:AA2"/>
    <mergeCell ref="W3:AA3"/>
    <mergeCell ref="A4:A5"/>
    <mergeCell ref="B4:E5"/>
    <mergeCell ref="G4:I5"/>
    <mergeCell ref="K4:N4"/>
    <mergeCell ref="O4:V4"/>
    <mergeCell ref="W4:AA4"/>
    <mergeCell ref="AF5:AG6"/>
    <mergeCell ref="A6:A7"/>
    <mergeCell ref="B6:E7"/>
    <mergeCell ref="F6:F7"/>
    <mergeCell ref="G6:I6"/>
    <mergeCell ref="O6:V6"/>
    <mergeCell ref="X6:AA6"/>
    <mergeCell ref="G7:I7"/>
    <mergeCell ref="O7:V7"/>
    <mergeCell ref="W7:AA7"/>
    <mergeCell ref="K5:L5"/>
    <mergeCell ref="M5:N5"/>
    <mergeCell ref="O5:V5"/>
    <mergeCell ref="W5:AA5"/>
    <mergeCell ref="AC5:AE6"/>
    <mergeCell ref="A8:A9"/>
    <mergeCell ref="B8:E9"/>
    <mergeCell ref="F8:F9"/>
    <mergeCell ref="G8:I8"/>
    <mergeCell ref="O8:V8"/>
    <mergeCell ref="X8:AA8"/>
    <mergeCell ref="G9:I9"/>
    <mergeCell ref="O9:V9"/>
    <mergeCell ref="W9:AA9"/>
    <mergeCell ref="A10:A11"/>
    <mergeCell ref="B10:E11"/>
    <mergeCell ref="F10:F11"/>
    <mergeCell ref="G10:I10"/>
    <mergeCell ref="O10:V10"/>
    <mergeCell ref="X10:AA10"/>
    <mergeCell ref="G11:I11"/>
    <mergeCell ref="O11:V11"/>
    <mergeCell ref="W11:AA11"/>
    <mergeCell ref="A12:A13"/>
    <mergeCell ref="B12:E13"/>
    <mergeCell ref="F12:F13"/>
    <mergeCell ref="G12:I12"/>
    <mergeCell ref="O12:V12"/>
    <mergeCell ref="X12:AA12"/>
    <mergeCell ref="G13:I13"/>
    <mergeCell ref="O13:V13"/>
    <mergeCell ref="W13:AA13"/>
    <mergeCell ref="A14:A15"/>
    <mergeCell ref="B14:E15"/>
    <mergeCell ref="F14:F15"/>
    <mergeCell ref="G14:I14"/>
    <mergeCell ref="O14:V14"/>
    <mergeCell ref="X14:AA14"/>
    <mergeCell ref="G15:I15"/>
    <mergeCell ref="O15:V15"/>
    <mergeCell ref="W15:AA15"/>
    <mergeCell ref="A16:A17"/>
    <mergeCell ref="B16:E17"/>
    <mergeCell ref="F16:F17"/>
    <mergeCell ref="G16:I16"/>
    <mergeCell ref="O16:V16"/>
    <mergeCell ref="X16:AA16"/>
    <mergeCell ref="G17:I17"/>
    <mergeCell ref="O17:V17"/>
    <mergeCell ref="W17:AA17"/>
    <mergeCell ref="A18:A19"/>
    <mergeCell ref="B18:E19"/>
    <mergeCell ref="F18:F19"/>
    <mergeCell ref="G18:I18"/>
    <mergeCell ref="O18:V18"/>
    <mergeCell ref="X18:AA18"/>
    <mergeCell ref="G19:I19"/>
    <mergeCell ref="O19:V19"/>
    <mergeCell ref="W19:AA19"/>
    <mergeCell ref="A20:A21"/>
    <mergeCell ref="B20:E21"/>
    <mergeCell ref="F20:F21"/>
    <mergeCell ref="G20:I20"/>
    <mergeCell ref="O20:V20"/>
    <mergeCell ref="X20:AA20"/>
    <mergeCell ref="G21:I21"/>
    <mergeCell ref="O21:V21"/>
    <mergeCell ref="W21:AA21"/>
    <mergeCell ref="A22:A23"/>
    <mergeCell ref="B22:E23"/>
    <mergeCell ref="F22:F23"/>
    <mergeCell ref="G22:I22"/>
    <mergeCell ref="O22:V22"/>
    <mergeCell ref="X22:AA22"/>
    <mergeCell ref="G23:I23"/>
    <mergeCell ref="O23:V23"/>
    <mergeCell ref="W23:AA23"/>
    <mergeCell ref="A24:A25"/>
    <mergeCell ref="B24:E25"/>
    <mergeCell ref="F24:F25"/>
    <mergeCell ref="G24:I24"/>
    <mergeCell ref="O24:V24"/>
    <mergeCell ref="X24:AA24"/>
    <mergeCell ref="G25:I25"/>
    <mergeCell ref="O25:V25"/>
    <mergeCell ref="W25:AA25"/>
    <mergeCell ref="A26:A27"/>
    <mergeCell ref="B26:E27"/>
    <mergeCell ref="F26:F27"/>
    <mergeCell ref="G26:I26"/>
    <mergeCell ref="O26:V26"/>
    <mergeCell ref="X26:AA26"/>
    <mergeCell ref="G27:I27"/>
    <mergeCell ref="O27:V27"/>
    <mergeCell ref="W27:AA27"/>
    <mergeCell ref="A28:A29"/>
    <mergeCell ref="B28:E29"/>
    <mergeCell ref="F28:F29"/>
    <mergeCell ref="G28:I28"/>
    <mergeCell ref="O28:V28"/>
    <mergeCell ref="X28:AA28"/>
    <mergeCell ref="G29:I29"/>
    <mergeCell ref="O29:V29"/>
    <mergeCell ref="W29:AA29"/>
    <mergeCell ref="A30:A31"/>
    <mergeCell ref="B30:E31"/>
    <mergeCell ref="F30:F31"/>
    <mergeCell ref="G30:I30"/>
    <mergeCell ref="O30:V30"/>
    <mergeCell ref="X30:AA30"/>
    <mergeCell ref="G31:I31"/>
    <mergeCell ref="O31:V31"/>
    <mergeCell ref="W31:AA31"/>
    <mergeCell ref="A32:A33"/>
    <mergeCell ref="B32:E33"/>
    <mergeCell ref="F32:F33"/>
    <mergeCell ref="G32:I32"/>
    <mergeCell ref="O32:V32"/>
    <mergeCell ref="X32:AA32"/>
    <mergeCell ref="G33:I33"/>
    <mergeCell ref="O33:V33"/>
    <mergeCell ref="W33:AA33"/>
    <mergeCell ref="A34:A35"/>
    <mergeCell ref="B34:E35"/>
    <mergeCell ref="F34:F35"/>
    <mergeCell ref="G34:I34"/>
    <mergeCell ref="O34:V34"/>
    <mergeCell ref="X34:AA34"/>
    <mergeCell ref="G35:I35"/>
    <mergeCell ref="O35:V35"/>
    <mergeCell ref="W35:AA35"/>
    <mergeCell ref="A36:A37"/>
    <mergeCell ref="B36:E37"/>
    <mergeCell ref="F36:F37"/>
    <mergeCell ref="G36:I36"/>
    <mergeCell ref="O36:V36"/>
    <mergeCell ref="X36:AA36"/>
    <mergeCell ref="G37:I37"/>
    <mergeCell ref="O37:V37"/>
    <mergeCell ref="W37:AA37"/>
    <mergeCell ref="A38:A39"/>
    <mergeCell ref="B38:E39"/>
    <mergeCell ref="F38:F39"/>
    <mergeCell ref="G38:I38"/>
    <mergeCell ref="O38:V38"/>
    <mergeCell ref="X38:AA38"/>
    <mergeCell ref="G39:I39"/>
    <mergeCell ref="O39:V39"/>
    <mergeCell ref="W39:AA39"/>
    <mergeCell ref="A40:A41"/>
    <mergeCell ref="B40:E41"/>
    <mergeCell ref="F40:F41"/>
    <mergeCell ref="G40:I40"/>
    <mergeCell ref="O40:V40"/>
    <mergeCell ref="X40:AA40"/>
    <mergeCell ref="G41:I41"/>
    <mergeCell ref="O41:V41"/>
    <mergeCell ref="W41:AA41"/>
    <mergeCell ref="A42:A43"/>
    <mergeCell ref="B42:E43"/>
    <mergeCell ref="F42:F43"/>
    <mergeCell ref="G42:I42"/>
    <mergeCell ref="O42:V42"/>
    <mergeCell ref="X42:AA42"/>
    <mergeCell ref="G43:I43"/>
    <mergeCell ref="O43:V43"/>
    <mergeCell ref="W43:AA43"/>
    <mergeCell ref="A44:A45"/>
    <mergeCell ref="B44:E45"/>
    <mergeCell ref="F44:F45"/>
    <mergeCell ref="G44:I44"/>
    <mergeCell ref="O44:V44"/>
    <mergeCell ref="X44:AA44"/>
    <mergeCell ref="G45:I45"/>
    <mergeCell ref="O45:V45"/>
    <mergeCell ref="W45:AA45"/>
    <mergeCell ref="A46:A47"/>
    <mergeCell ref="B46:E47"/>
    <mergeCell ref="F46:F47"/>
    <mergeCell ref="G46:I46"/>
    <mergeCell ref="O46:V46"/>
    <mergeCell ref="X46:AA46"/>
    <mergeCell ref="G47:I47"/>
    <mergeCell ref="O47:V47"/>
    <mergeCell ref="W47:AA47"/>
    <mergeCell ref="A48:A49"/>
    <mergeCell ref="B48:E49"/>
    <mergeCell ref="F48:F49"/>
    <mergeCell ref="G48:I48"/>
    <mergeCell ref="O48:V48"/>
    <mergeCell ref="X48:AA48"/>
    <mergeCell ref="H50:H52"/>
    <mergeCell ref="I50:I52"/>
    <mergeCell ref="J50:J52"/>
    <mergeCell ref="K50:K52"/>
    <mergeCell ref="L50:M52"/>
    <mergeCell ref="N50:N52"/>
    <mergeCell ref="R51:T51"/>
    <mergeCell ref="V51:AA51"/>
    <mergeCell ref="R52:T52"/>
    <mergeCell ref="U52:AA52"/>
    <mergeCell ref="A50:B52"/>
    <mergeCell ref="C50:C52"/>
    <mergeCell ref="D50:D52"/>
    <mergeCell ref="E50:E52"/>
    <mergeCell ref="G49:I49"/>
    <mergeCell ref="O49:V49"/>
    <mergeCell ref="W49:AA49"/>
    <mergeCell ref="F50:F52"/>
    <mergeCell ref="G50:G52"/>
    <mergeCell ref="R55:Z56"/>
    <mergeCell ref="AA55:AA56"/>
    <mergeCell ref="A53:B53"/>
    <mergeCell ref="L53:N53"/>
    <mergeCell ref="O53:P53"/>
    <mergeCell ref="R53:AA53"/>
    <mergeCell ref="R54:AA54"/>
    <mergeCell ref="A54:Q56"/>
    <mergeCell ref="O50:P52"/>
    <mergeCell ref="Q50:Q52"/>
    <mergeCell ref="R50:T50"/>
    <mergeCell ref="U50:AA50"/>
  </mergeCells>
  <phoneticPr fontId="2"/>
  <dataValidations count="1">
    <dataValidation type="list" allowBlank="1" showInputMessage="1" showErrorMessage="1" sqref="AF5:AG6 JZ5:KA6 TV5:TW6 ADR5:ADS6 ANN5:ANO6 AXJ5:AXK6 BHF5:BHG6 BRB5:BRC6 CAX5:CAY6 CKT5:CKU6 CUP5:CUQ6 DEL5:DEM6 DOH5:DOI6 DYD5:DYE6 EHZ5:EIA6 ERV5:ERW6 FBR5:FBS6 FLN5:FLO6 FVJ5:FVK6 GFF5:GFG6 GPB5:GPC6 GYX5:GYY6 HIT5:HIU6 HSP5:HSQ6 ICL5:ICM6 IMH5:IMI6 IWD5:IWE6 JFZ5:JGA6 JPV5:JPW6 JZR5:JZS6 KJN5:KJO6 KTJ5:KTK6 LDF5:LDG6 LNB5:LNC6 LWX5:LWY6 MGT5:MGU6 MQP5:MQQ6 NAL5:NAM6 NKH5:NKI6 NUD5:NUE6 ODZ5:OEA6 ONV5:ONW6 OXR5:OXS6 PHN5:PHO6 PRJ5:PRK6 QBF5:QBG6 QLB5:QLC6 QUX5:QUY6 RET5:REU6 ROP5:ROQ6 RYL5:RYM6 SIH5:SII6 SSD5:SSE6 TBZ5:TCA6 TLV5:TLW6 TVR5:TVS6 UFN5:UFO6 UPJ5:UPK6 UZF5:UZG6 VJB5:VJC6 VSX5:VSY6 WCT5:WCU6 WMP5:WMQ6 WWL5:WWM6 AD65540:AE65541 JZ65540:KA65541 TV65540:TW65541 ADR65540:ADS65541 ANN65540:ANO65541 AXJ65540:AXK65541 BHF65540:BHG65541 BRB65540:BRC65541 CAX65540:CAY65541 CKT65540:CKU65541 CUP65540:CUQ65541 DEL65540:DEM65541 DOH65540:DOI65541 DYD65540:DYE65541 EHZ65540:EIA65541 ERV65540:ERW65541 FBR65540:FBS65541 FLN65540:FLO65541 FVJ65540:FVK65541 GFF65540:GFG65541 GPB65540:GPC65541 GYX65540:GYY65541 HIT65540:HIU65541 HSP65540:HSQ65541 ICL65540:ICM65541 IMH65540:IMI65541 IWD65540:IWE65541 JFZ65540:JGA65541 JPV65540:JPW65541 JZR65540:JZS65541 KJN65540:KJO65541 KTJ65540:KTK65541 LDF65540:LDG65541 LNB65540:LNC65541 LWX65540:LWY65541 MGT65540:MGU65541 MQP65540:MQQ65541 NAL65540:NAM65541 NKH65540:NKI65541 NUD65540:NUE65541 ODZ65540:OEA65541 ONV65540:ONW65541 OXR65540:OXS65541 PHN65540:PHO65541 PRJ65540:PRK65541 QBF65540:QBG65541 QLB65540:QLC65541 QUX65540:QUY65541 RET65540:REU65541 ROP65540:ROQ65541 RYL65540:RYM65541 SIH65540:SII65541 SSD65540:SSE65541 TBZ65540:TCA65541 TLV65540:TLW65541 TVR65540:TVS65541 UFN65540:UFO65541 UPJ65540:UPK65541 UZF65540:UZG65541 VJB65540:VJC65541 VSX65540:VSY65541 WCT65540:WCU65541 WMP65540:WMQ65541 WWL65540:WWM65541 AD131076:AE131077 JZ131076:KA131077 TV131076:TW131077 ADR131076:ADS131077 ANN131076:ANO131077 AXJ131076:AXK131077 BHF131076:BHG131077 BRB131076:BRC131077 CAX131076:CAY131077 CKT131076:CKU131077 CUP131076:CUQ131077 DEL131076:DEM131077 DOH131076:DOI131077 DYD131076:DYE131077 EHZ131076:EIA131077 ERV131076:ERW131077 FBR131076:FBS131077 FLN131076:FLO131077 FVJ131076:FVK131077 GFF131076:GFG131077 GPB131076:GPC131077 GYX131076:GYY131077 HIT131076:HIU131077 HSP131076:HSQ131077 ICL131076:ICM131077 IMH131076:IMI131077 IWD131076:IWE131077 JFZ131076:JGA131077 JPV131076:JPW131077 JZR131076:JZS131077 KJN131076:KJO131077 KTJ131076:KTK131077 LDF131076:LDG131077 LNB131076:LNC131077 LWX131076:LWY131077 MGT131076:MGU131077 MQP131076:MQQ131077 NAL131076:NAM131077 NKH131076:NKI131077 NUD131076:NUE131077 ODZ131076:OEA131077 ONV131076:ONW131077 OXR131076:OXS131077 PHN131076:PHO131077 PRJ131076:PRK131077 QBF131076:QBG131077 QLB131076:QLC131077 QUX131076:QUY131077 RET131076:REU131077 ROP131076:ROQ131077 RYL131076:RYM131077 SIH131076:SII131077 SSD131076:SSE131077 TBZ131076:TCA131077 TLV131076:TLW131077 TVR131076:TVS131077 UFN131076:UFO131077 UPJ131076:UPK131077 UZF131076:UZG131077 VJB131076:VJC131077 VSX131076:VSY131077 WCT131076:WCU131077 WMP131076:WMQ131077 WWL131076:WWM131077 AD196612:AE196613 JZ196612:KA196613 TV196612:TW196613 ADR196612:ADS196613 ANN196612:ANO196613 AXJ196612:AXK196613 BHF196612:BHG196613 BRB196612:BRC196613 CAX196612:CAY196613 CKT196612:CKU196613 CUP196612:CUQ196613 DEL196612:DEM196613 DOH196612:DOI196613 DYD196612:DYE196613 EHZ196612:EIA196613 ERV196612:ERW196613 FBR196612:FBS196613 FLN196612:FLO196613 FVJ196612:FVK196613 GFF196612:GFG196613 GPB196612:GPC196613 GYX196612:GYY196613 HIT196612:HIU196613 HSP196612:HSQ196613 ICL196612:ICM196613 IMH196612:IMI196613 IWD196612:IWE196613 JFZ196612:JGA196613 JPV196612:JPW196613 JZR196612:JZS196613 KJN196612:KJO196613 KTJ196612:KTK196613 LDF196612:LDG196613 LNB196612:LNC196613 LWX196612:LWY196613 MGT196612:MGU196613 MQP196612:MQQ196613 NAL196612:NAM196613 NKH196612:NKI196613 NUD196612:NUE196613 ODZ196612:OEA196613 ONV196612:ONW196613 OXR196612:OXS196613 PHN196612:PHO196613 PRJ196612:PRK196613 QBF196612:QBG196613 QLB196612:QLC196613 QUX196612:QUY196613 RET196612:REU196613 ROP196612:ROQ196613 RYL196612:RYM196613 SIH196612:SII196613 SSD196612:SSE196613 TBZ196612:TCA196613 TLV196612:TLW196613 TVR196612:TVS196613 UFN196612:UFO196613 UPJ196612:UPK196613 UZF196612:UZG196613 VJB196612:VJC196613 VSX196612:VSY196613 WCT196612:WCU196613 WMP196612:WMQ196613 WWL196612:WWM196613 AD262148:AE262149 JZ262148:KA262149 TV262148:TW262149 ADR262148:ADS262149 ANN262148:ANO262149 AXJ262148:AXK262149 BHF262148:BHG262149 BRB262148:BRC262149 CAX262148:CAY262149 CKT262148:CKU262149 CUP262148:CUQ262149 DEL262148:DEM262149 DOH262148:DOI262149 DYD262148:DYE262149 EHZ262148:EIA262149 ERV262148:ERW262149 FBR262148:FBS262149 FLN262148:FLO262149 FVJ262148:FVK262149 GFF262148:GFG262149 GPB262148:GPC262149 GYX262148:GYY262149 HIT262148:HIU262149 HSP262148:HSQ262149 ICL262148:ICM262149 IMH262148:IMI262149 IWD262148:IWE262149 JFZ262148:JGA262149 JPV262148:JPW262149 JZR262148:JZS262149 KJN262148:KJO262149 KTJ262148:KTK262149 LDF262148:LDG262149 LNB262148:LNC262149 LWX262148:LWY262149 MGT262148:MGU262149 MQP262148:MQQ262149 NAL262148:NAM262149 NKH262148:NKI262149 NUD262148:NUE262149 ODZ262148:OEA262149 ONV262148:ONW262149 OXR262148:OXS262149 PHN262148:PHO262149 PRJ262148:PRK262149 QBF262148:QBG262149 QLB262148:QLC262149 QUX262148:QUY262149 RET262148:REU262149 ROP262148:ROQ262149 RYL262148:RYM262149 SIH262148:SII262149 SSD262148:SSE262149 TBZ262148:TCA262149 TLV262148:TLW262149 TVR262148:TVS262149 UFN262148:UFO262149 UPJ262148:UPK262149 UZF262148:UZG262149 VJB262148:VJC262149 VSX262148:VSY262149 WCT262148:WCU262149 WMP262148:WMQ262149 WWL262148:WWM262149 AD327684:AE327685 JZ327684:KA327685 TV327684:TW327685 ADR327684:ADS327685 ANN327684:ANO327685 AXJ327684:AXK327685 BHF327684:BHG327685 BRB327684:BRC327685 CAX327684:CAY327685 CKT327684:CKU327685 CUP327684:CUQ327685 DEL327684:DEM327685 DOH327684:DOI327685 DYD327684:DYE327685 EHZ327684:EIA327685 ERV327684:ERW327685 FBR327684:FBS327685 FLN327684:FLO327685 FVJ327684:FVK327685 GFF327684:GFG327685 GPB327684:GPC327685 GYX327684:GYY327685 HIT327684:HIU327685 HSP327684:HSQ327685 ICL327684:ICM327685 IMH327684:IMI327685 IWD327684:IWE327685 JFZ327684:JGA327685 JPV327684:JPW327685 JZR327684:JZS327685 KJN327684:KJO327685 KTJ327684:KTK327685 LDF327684:LDG327685 LNB327684:LNC327685 LWX327684:LWY327685 MGT327684:MGU327685 MQP327684:MQQ327685 NAL327684:NAM327685 NKH327684:NKI327685 NUD327684:NUE327685 ODZ327684:OEA327685 ONV327684:ONW327685 OXR327684:OXS327685 PHN327684:PHO327685 PRJ327684:PRK327685 QBF327684:QBG327685 QLB327684:QLC327685 QUX327684:QUY327685 RET327684:REU327685 ROP327684:ROQ327685 RYL327684:RYM327685 SIH327684:SII327685 SSD327684:SSE327685 TBZ327684:TCA327685 TLV327684:TLW327685 TVR327684:TVS327685 UFN327684:UFO327685 UPJ327684:UPK327685 UZF327684:UZG327685 VJB327684:VJC327685 VSX327684:VSY327685 WCT327684:WCU327685 WMP327684:WMQ327685 WWL327684:WWM327685 AD393220:AE393221 JZ393220:KA393221 TV393220:TW393221 ADR393220:ADS393221 ANN393220:ANO393221 AXJ393220:AXK393221 BHF393220:BHG393221 BRB393220:BRC393221 CAX393220:CAY393221 CKT393220:CKU393221 CUP393220:CUQ393221 DEL393220:DEM393221 DOH393220:DOI393221 DYD393220:DYE393221 EHZ393220:EIA393221 ERV393220:ERW393221 FBR393220:FBS393221 FLN393220:FLO393221 FVJ393220:FVK393221 GFF393220:GFG393221 GPB393220:GPC393221 GYX393220:GYY393221 HIT393220:HIU393221 HSP393220:HSQ393221 ICL393220:ICM393221 IMH393220:IMI393221 IWD393220:IWE393221 JFZ393220:JGA393221 JPV393220:JPW393221 JZR393220:JZS393221 KJN393220:KJO393221 KTJ393220:KTK393221 LDF393220:LDG393221 LNB393220:LNC393221 LWX393220:LWY393221 MGT393220:MGU393221 MQP393220:MQQ393221 NAL393220:NAM393221 NKH393220:NKI393221 NUD393220:NUE393221 ODZ393220:OEA393221 ONV393220:ONW393221 OXR393220:OXS393221 PHN393220:PHO393221 PRJ393220:PRK393221 QBF393220:QBG393221 QLB393220:QLC393221 QUX393220:QUY393221 RET393220:REU393221 ROP393220:ROQ393221 RYL393220:RYM393221 SIH393220:SII393221 SSD393220:SSE393221 TBZ393220:TCA393221 TLV393220:TLW393221 TVR393220:TVS393221 UFN393220:UFO393221 UPJ393220:UPK393221 UZF393220:UZG393221 VJB393220:VJC393221 VSX393220:VSY393221 WCT393220:WCU393221 WMP393220:WMQ393221 WWL393220:WWM393221 AD458756:AE458757 JZ458756:KA458757 TV458756:TW458757 ADR458756:ADS458757 ANN458756:ANO458757 AXJ458756:AXK458757 BHF458756:BHG458757 BRB458756:BRC458757 CAX458756:CAY458757 CKT458756:CKU458757 CUP458756:CUQ458757 DEL458756:DEM458757 DOH458756:DOI458757 DYD458756:DYE458757 EHZ458756:EIA458757 ERV458756:ERW458757 FBR458756:FBS458757 FLN458756:FLO458757 FVJ458756:FVK458757 GFF458756:GFG458757 GPB458756:GPC458757 GYX458756:GYY458757 HIT458756:HIU458757 HSP458756:HSQ458757 ICL458756:ICM458757 IMH458756:IMI458757 IWD458756:IWE458757 JFZ458756:JGA458757 JPV458756:JPW458757 JZR458756:JZS458757 KJN458756:KJO458757 KTJ458756:KTK458757 LDF458756:LDG458757 LNB458756:LNC458757 LWX458756:LWY458757 MGT458756:MGU458757 MQP458756:MQQ458757 NAL458756:NAM458757 NKH458756:NKI458757 NUD458756:NUE458757 ODZ458756:OEA458757 ONV458756:ONW458757 OXR458756:OXS458757 PHN458756:PHO458757 PRJ458756:PRK458757 QBF458756:QBG458757 QLB458756:QLC458757 QUX458756:QUY458757 RET458756:REU458757 ROP458756:ROQ458757 RYL458756:RYM458757 SIH458756:SII458757 SSD458756:SSE458757 TBZ458756:TCA458757 TLV458756:TLW458757 TVR458756:TVS458757 UFN458756:UFO458757 UPJ458756:UPK458757 UZF458756:UZG458757 VJB458756:VJC458757 VSX458756:VSY458757 WCT458756:WCU458757 WMP458756:WMQ458757 WWL458756:WWM458757 AD524292:AE524293 JZ524292:KA524293 TV524292:TW524293 ADR524292:ADS524293 ANN524292:ANO524293 AXJ524292:AXK524293 BHF524292:BHG524293 BRB524292:BRC524293 CAX524292:CAY524293 CKT524292:CKU524293 CUP524292:CUQ524293 DEL524292:DEM524293 DOH524292:DOI524293 DYD524292:DYE524293 EHZ524292:EIA524293 ERV524292:ERW524293 FBR524292:FBS524293 FLN524292:FLO524293 FVJ524292:FVK524293 GFF524292:GFG524293 GPB524292:GPC524293 GYX524292:GYY524293 HIT524292:HIU524293 HSP524292:HSQ524293 ICL524292:ICM524293 IMH524292:IMI524293 IWD524292:IWE524293 JFZ524292:JGA524293 JPV524292:JPW524293 JZR524292:JZS524293 KJN524292:KJO524293 KTJ524292:KTK524293 LDF524292:LDG524293 LNB524292:LNC524293 LWX524292:LWY524293 MGT524292:MGU524293 MQP524292:MQQ524293 NAL524292:NAM524293 NKH524292:NKI524293 NUD524292:NUE524293 ODZ524292:OEA524293 ONV524292:ONW524293 OXR524292:OXS524293 PHN524292:PHO524293 PRJ524292:PRK524293 QBF524292:QBG524293 QLB524292:QLC524293 QUX524292:QUY524293 RET524292:REU524293 ROP524292:ROQ524293 RYL524292:RYM524293 SIH524292:SII524293 SSD524292:SSE524293 TBZ524292:TCA524293 TLV524292:TLW524293 TVR524292:TVS524293 UFN524292:UFO524293 UPJ524292:UPK524293 UZF524292:UZG524293 VJB524292:VJC524293 VSX524292:VSY524293 WCT524292:WCU524293 WMP524292:WMQ524293 WWL524292:WWM524293 AD589828:AE589829 JZ589828:KA589829 TV589828:TW589829 ADR589828:ADS589829 ANN589828:ANO589829 AXJ589828:AXK589829 BHF589828:BHG589829 BRB589828:BRC589829 CAX589828:CAY589829 CKT589828:CKU589829 CUP589828:CUQ589829 DEL589828:DEM589829 DOH589828:DOI589829 DYD589828:DYE589829 EHZ589828:EIA589829 ERV589828:ERW589829 FBR589828:FBS589829 FLN589828:FLO589829 FVJ589828:FVK589829 GFF589828:GFG589829 GPB589828:GPC589829 GYX589828:GYY589829 HIT589828:HIU589829 HSP589828:HSQ589829 ICL589828:ICM589829 IMH589828:IMI589829 IWD589828:IWE589829 JFZ589828:JGA589829 JPV589828:JPW589829 JZR589828:JZS589829 KJN589828:KJO589829 KTJ589828:KTK589829 LDF589828:LDG589829 LNB589828:LNC589829 LWX589828:LWY589829 MGT589828:MGU589829 MQP589828:MQQ589829 NAL589828:NAM589829 NKH589828:NKI589829 NUD589828:NUE589829 ODZ589828:OEA589829 ONV589828:ONW589829 OXR589828:OXS589829 PHN589828:PHO589829 PRJ589828:PRK589829 QBF589828:QBG589829 QLB589828:QLC589829 QUX589828:QUY589829 RET589828:REU589829 ROP589828:ROQ589829 RYL589828:RYM589829 SIH589828:SII589829 SSD589828:SSE589829 TBZ589828:TCA589829 TLV589828:TLW589829 TVR589828:TVS589829 UFN589828:UFO589829 UPJ589828:UPK589829 UZF589828:UZG589829 VJB589828:VJC589829 VSX589828:VSY589829 WCT589828:WCU589829 WMP589828:WMQ589829 WWL589828:WWM589829 AD655364:AE655365 JZ655364:KA655365 TV655364:TW655365 ADR655364:ADS655365 ANN655364:ANO655365 AXJ655364:AXK655365 BHF655364:BHG655365 BRB655364:BRC655365 CAX655364:CAY655365 CKT655364:CKU655365 CUP655364:CUQ655365 DEL655364:DEM655365 DOH655364:DOI655365 DYD655364:DYE655365 EHZ655364:EIA655365 ERV655364:ERW655365 FBR655364:FBS655365 FLN655364:FLO655365 FVJ655364:FVK655365 GFF655364:GFG655365 GPB655364:GPC655365 GYX655364:GYY655365 HIT655364:HIU655365 HSP655364:HSQ655365 ICL655364:ICM655365 IMH655364:IMI655365 IWD655364:IWE655365 JFZ655364:JGA655365 JPV655364:JPW655365 JZR655364:JZS655365 KJN655364:KJO655365 KTJ655364:KTK655365 LDF655364:LDG655365 LNB655364:LNC655365 LWX655364:LWY655365 MGT655364:MGU655365 MQP655364:MQQ655365 NAL655364:NAM655365 NKH655364:NKI655365 NUD655364:NUE655365 ODZ655364:OEA655365 ONV655364:ONW655365 OXR655364:OXS655365 PHN655364:PHO655365 PRJ655364:PRK655365 QBF655364:QBG655365 QLB655364:QLC655365 QUX655364:QUY655365 RET655364:REU655365 ROP655364:ROQ655365 RYL655364:RYM655365 SIH655364:SII655365 SSD655364:SSE655365 TBZ655364:TCA655365 TLV655364:TLW655365 TVR655364:TVS655365 UFN655364:UFO655365 UPJ655364:UPK655365 UZF655364:UZG655365 VJB655364:VJC655365 VSX655364:VSY655365 WCT655364:WCU655365 WMP655364:WMQ655365 WWL655364:WWM655365 AD720900:AE720901 JZ720900:KA720901 TV720900:TW720901 ADR720900:ADS720901 ANN720900:ANO720901 AXJ720900:AXK720901 BHF720900:BHG720901 BRB720900:BRC720901 CAX720900:CAY720901 CKT720900:CKU720901 CUP720900:CUQ720901 DEL720900:DEM720901 DOH720900:DOI720901 DYD720900:DYE720901 EHZ720900:EIA720901 ERV720900:ERW720901 FBR720900:FBS720901 FLN720900:FLO720901 FVJ720900:FVK720901 GFF720900:GFG720901 GPB720900:GPC720901 GYX720900:GYY720901 HIT720900:HIU720901 HSP720900:HSQ720901 ICL720900:ICM720901 IMH720900:IMI720901 IWD720900:IWE720901 JFZ720900:JGA720901 JPV720900:JPW720901 JZR720900:JZS720901 KJN720900:KJO720901 KTJ720900:KTK720901 LDF720900:LDG720901 LNB720900:LNC720901 LWX720900:LWY720901 MGT720900:MGU720901 MQP720900:MQQ720901 NAL720900:NAM720901 NKH720900:NKI720901 NUD720900:NUE720901 ODZ720900:OEA720901 ONV720900:ONW720901 OXR720900:OXS720901 PHN720900:PHO720901 PRJ720900:PRK720901 QBF720900:QBG720901 QLB720900:QLC720901 QUX720900:QUY720901 RET720900:REU720901 ROP720900:ROQ720901 RYL720900:RYM720901 SIH720900:SII720901 SSD720900:SSE720901 TBZ720900:TCA720901 TLV720900:TLW720901 TVR720900:TVS720901 UFN720900:UFO720901 UPJ720900:UPK720901 UZF720900:UZG720901 VJB720900:VJC720901 VSX720900:VSY720901 WCT720900:WCU720901 WMP720900:WMQ720901 WWL720900:WWM720901 AD786436:AE786437 JZ786436:KA786437 TV786436:TW786437 ADR786436:ADS786437 ANN786436:ANO786437 AXJ786436:AXK786437 BHF786436:BHG786437 BRB786436:BRC786437 CAX786436:CAY786437 CKT786436:CKU786437 CUP786436:CUQ786437 DEL786436:DEM786437 DOH786436:DOI786437 DYD786436:DYE786437 EHZ786436:EIA786437 ERV786436:ERW786437 FBR786436:FBS786437 FLN786436:FLO786437 FVJ786436:FVK786437 GFF786436:GFG786437 GPB786436:GPC786437 GYX786436:GYY786437 HIT786436:HIU786437 HSP786436:HSQ786437 ICL786436:ICM786437 IMH786436:IMI786437 IWD786436:IWE786437 JFZ786436:JGA786437 JPV786436:JPW786437 JZR786436:JZS786437 KJN786436:KJO786437 KTJ786436:KTK786437 LDF786436:LDG786437 LNB786436:LNC786437 LWX786436:LWY786437 MGT786436:MGU786437 MQP786436:MQQ786437 NAL786436:NAM786437 NKH786436:NKI786437 NUD786436:NUE786437 ODZ786436:OEA786437 ONV786436:ONW786437 OXR786436:OXS786437 PHN786436:PHO786437 PRJ786436:PRK786437 QBF786436:QBG786437 QLB786436:QLC786437 QUX786436:QUY786437 RET786436:REU786437 ROP786436:ROQ786437 RYL786436:RYM786437 SIH786436:SII786437 SSD786436:SSE786437 TBZ786436:TCA786437 TLV786436:TLW786437 TVR786436:TVS786437 UFN786436:UFO786437 UPJ786436:UPK786437 UZF786436:UZG786437 VJB786436:VJC786437 VSX786436:VSY786437 WCT786436:WCU786437 WMP786436:WMQ786437 WWL786436:WWM786437 AD851972:AE851973 JZ851972:KA851973 TV851972:TW851973 ADR851972:ADS851973 ANN851972:ANO851973 AXJ851972:AXK851973 BHF851972:BHG851973 BRB851972:BRC851973 CAX851972:CAY851973 CKT851972:CKU851973 CUP851972:CUQ851973 DEL851972:DEM851973 DOH851972:DOI851973 DYD851972:DYE851973 EHZ851972:EIA851973 ERV851972:ERW851973 FBR851972:FBS851973 FLN851972:FLO851973 FVJ851972:FVK851973 GFF851972:GFG851973 GPB851972:GPC851973 GYX851972:GYY851973 HIT851972:HIU851973 HSP851972:HSQ851973 ICL851972:ICM851973 IMH851972:IMI851973 IWD851972:IWE851973 JFZ851972:JGA851973 JPV851972:JPW851973 JZR851972:JZS851973 KJN851972:KJO851973 KTJ851972:KTK851973 LDF851972:LDG851973 LNB851972:LNC851973 LWX851972:LWY851973 MGT851972:MGU851973 MQP851972:MQQ851973 NAL851972:NAM851973 NKH851972:NKI851973 NUD851972:NUE851973 ODZ851972:OEA851973 ONV851972:ONW851973 OXR851972:OXS851973 PHN851972:PHO851973 PRJ851972:PRK851973 QBF851972:QBG851973 QLB851972:QLC851973 QUX851972:QUY851973 RET851972:REU851973 ROP851972:ROQ851973 RYL851972:RYM851973 SIH851972:SII851973 SSD851972:SSE851973 TBZ851972:TCA851973 TLV851972:TLW851973 TVR851972:TVS851973 UFN851972:UFO851973 UPJ851972:UPK851973 UZF851972:UZG851973 VJB851972:VJC851973 VSX851972:VSY851973 WCT851972:WCU851973 WMP851972:WMQ851973 WWL851972:WWM851973 AD917508:AE917509 JZ917508:KA917509 TV917508:TW917509 ADR917508:ADS917509 ANN917508:ANO917509 AXJ917508:AXK917509 BHF917508:BHG917509 BRB917508:BRC917509 CAX917508:CAY917509 CKT917508:CKU917509 CUP917508:CUQ917509 DEL917508:DEM917509 DOH917508:DOI917509 DYD917508:DYE917509 EHZ917508:EIA917509 ERV917508:ERW917509 FBR917508:FBS917509 FLN917508:FLO917509 FVJ917508:FVK917509 GFF917508:GFG917509 GPB917508:GPC917509 GYX917508:GYY917509 HIT917508:HIU917509 HSP917508:HSQ917509 ICL917508:ICM917509 IMH917508:IMI917509 IWD917508:IWE917509 JFZ917508:JGA917509 JPV917508:JPW917509 JZR917508:JZS917509 KJN917508:KJO917509 KTJ917508:KTK917509 LDF917508:LDG917509 LNB917508:LNC917509 LWX917508:LWY917509 MGT917508:MGU917509 MQP917508:MQQ917509 NAL917508:NAM917509 NKH917508:NKI917509 NUD917508:NUE917509 ODZ917508:OEA917509 ONV917508:ONW917509 OXR917508:OXS917509 PHN917508:PHO917509 PRJ917508:PRK917509 QBF917508:QBG917509 QLB917508:QLC917509 QUX917508:QUY917509 RET917508:REU917509 ROP917508:ROQ917509 RYL917508:RYM917509 SIH917508:SII917509 SSD917508:SSE917509 TBZ917508:TCA917509 TLV917508:TLW917509 TVR917508:TVS917509 UFN917508:UFO917509 UPJ917508:UPK917509 UZF917508:UZG917509 VJB917508:VJC917509 VSX917508:VSY917509 WCT917508:WCU917509 WMP917508:WMQ917509 WWL917508:WWM917509 AD983044:AE983045 JZ983044:KA983045 TV983044:TW983045 ADR983044:ADS983045 ANN983044:ANO983045 AXJ983044:AXK983045 BHF983044:BHG983045 BRB983044:BRC983045 CAX983044:CAY983045 CKT983044:CKU983045 CUP983044:CUQ983045 DEL983044:DEM983045 DOH983044:DOI983045 DYD983044:DYE983045 EHZ983044:EIA983045 ERV983044:ERW983045 FBR983044:FBS983045 FLN983044:FLO983045 FVJ983044:FVK983045 GFF983044:GFG983045 GPB983044:GPC983045 GYX983044:GYY983045 HIT983044:HIU983045 HSP983044:HSQ983045 ICL983044:ICM983045 IMH983044:IMI983045 IWD983044:IWE983045 JFZ983044:JGA983045 JPV983044:JPW983045 JZR983044:JZS983045 KJN983044:KJO983045 KTJ983044:KTK983045 LDF983044:LDG983045 LNB983044:LNC983045 LWX983044:LWY983045 MGT983044:MGU983045 MQP983044:MQQ983045 NAL983044:NAM983045 NKH983044:NKI983045 NUD983044:NUE983045 ODZ983044:OEA983045 ONV983044:ONW983045 OXR983044:OXS983045 PHN983044:PHO983045 PRJ983044:PRK983045 QBF983044:QBG983045 QLB983044:QLC983045 QUX983044:QUY983045 RET983044:REU983045 ROP983044:ROQ983045 RYL983044:RYM983045 SIH983044:SII983045 SSD983044:SSE983045 TBZ983044:TCA983045 TLV983044:TLW983045 TVR983044:TVS983045 UFN983044:UFO983045 UPJ983044:UPK983045 UZF983044:UZG983045 VJB983044:VJC983045 VSX983044:VSY983045 WCT983044:WCU983045 WMP983044:WMQ983045 WWL983044:WWM983045" xr:uid="{97B97560-52FC-4947-BFB1-0AC10D74F9BE}">
      <formula1>"する,しない"</formula1>
    </dataValidation>
  </dataValidations>
  <pageMargins left="0.75" right="0.75" top="1" bottom="1" header="0.51200000000000001" footer="0.51200000000000001"/>
  <pageSetup paperSize="9" scale="4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登録の手順</vt:lpstr>
      <vt:lpstr>学校登録（別紙１）</vt:lpstr>
      <vt:lpstr>選手登録一覧表（別紙２）</vt:lpstr>
      <vt:lpstr>県連登録用紙（別紙３）</vt:lpstr>
      <vt:lpstr>'学校登録（別紙１）'!Print_Area</vt:lpstr>
      <vt:lpstr>'県連登録用紙（別紙３）'!Print_Area</vt:lpstr>
      <vt:lpstr>'選手登録一覧表（別紙２）'!Print_Area</vt:lpstr>
      <vt:lpstr>登録の手順!Print_Area</vt:lpstr>
    </vt:vector>
  </TitlesOfParts>
  <Manager/>
  <Company>ARO PC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kyomu1</dc:creator>
  <cp:keywords/>
  <dc:description/>
  <cp:lastModifiedBy>Yuta Inoue</cp:lastModifiedBy>
  <cp:revision/>
  <cp:lastPrinted>2018-04-15T05:47:02Z</cp:lastPrinted>
  <dcterms:created xsi:type="dcterms:W3CDTF">2009-04-25T05:31:35Z</dcterms:created>
  <dcterms:modified xsi:type="dcterms:W3CDTF">2022-08-29T04:58:27Z</dcterms:modified>
  <cp:category/>
  <cp:contentStatus/>
</cp:coreProperties>
</file>